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13"/>
  <workbookPr codeName="ThisWorkbook" defaultThemeVersion="124226"/>
  <mc:AlternateContent xmlns:mc="http://schemas.openxmlformats.org/markup-compatibility/2006">
    <mc:Choice Requires="x15">
      <x15ac:absPath xmlns:x15ac="http://schemas.microsoft.com/office/spreadsheetml/2010/11/ac" url="/Users/ceriherd/Downloads/"/>
    </mc:Choice>
  </mc:AlternateContent>
  <xr:revisionPtr revIDLastSave="0" documentId="8_{7BF66F1F-2461-C249-A9E0-6D71A8BC16AA}" xr6:coauthVersionLast="47" xr6:coauthVersionMax="47" xr10:uidLastSave="{00000000-0000-0000-0000-000000000000}"/>
  <bookViews>
    <workbookView xWindow="120" yWindow="500" windowWidth="25260" windowHeight="16700" xr2:uid="{00000000-000D-0000-FFFF-FFFF00000000}"/>
  </bookViews>
  <sheets>
    <sheet name="Applicant details" sheetId="1" r:id="rId1"/>
    <sheet name="Presentation details" sheetId="2" r:id="rId2"/>
    <sheet name="Music" sheetId="3" r:id="rId3"/>
    <sheet name="PfM use - summary" sheetId="4" r:id="rId4"/>
    <sheet name="PfM use - programme" sheetId="5" r:id="rId5"/>
    <sheet name="." sheetId="6" r:id="rId6"/>
  </sheets>
  <definedNames>
    <definedName name="interp09">'.'!$B$1:$B$31</definedName>
    <definedName name="percentagecharge">'.'!$E$2:$E$21</definedName>
    <definedName name="percentagecontent">'.'!$D$2:$D$21</definedName>
    <definedName name="_xlnm.Print_Area" localSheetId="0">'Applicant details'!$A$1:$I$29</definedName>
    <definedName name="_xlnm.Print_Area" localSheetId="2">Music!$A$1:$G$61</definedName>
    <definedName name="_xlnm.Print_Area" localSheetId="4">'PfM use - programme'!$A$1:$J$52</definedName>
    <definedName name="_xlnm.Print_Area" localSheetId="3">'PfM use - summary'!$A$1:$L$47</definedName>
    <definedName name="_xlnm.Print_Area" localSheetId="1">'Presentation details'!$A$1:$T$30</definedName>
    <definedName name="time">'.'!$A$1:$A$31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7" i="4" l="1"/>
  <c r="F27" i="4"/>
  <c r="G27" i="4"/>
  <c r="H27" i="4"/>
  <c r="E28" i="4"/>
  <c r="F28" i="4"/>
  <c r="G28" i="4"/>
  <c r="H28" i="4"/>
  <c r="E29" i="4"/>
  <c r="F29" i="4"/>
  <c r="G29" i="4"/>
  <c r="H29" i="4"/>
  <c r="E30" i="4"/>
  <c r="F30" i="4"/>
  <c r="G30" i="4"/>
  <c r="H30" i="4"/>
  <c r="E31" i="4"/>
  <c r="F31" i="4"/>
  <c r="G31" i="4"/>
  <c r="H31" i="4"/>
  <c r="E32" i="4"/>
  <c r="F32" i="4"/>
  <c r="G32" i="4"/>
  <c r="H32" i="4"/>
  <c r="E33" i="4"/>
  <c r="F33" i="4"/>
  <c r="G33" i="4"/>
  <c r="H33" i="4"/>
  <c r="E34" i="4"/>
  <c r="F34" i="4"/>
  <c r="G34" i="4"/>
  <c r="H34" i="4"/>
  <c r="E35" i="4"/>
  <c r="F35" i="4"/>
  <c r="G35" i="4"/>
  <c r="H35" i="4"/>
  <c r="E36" i="4"/>
  <c r="F36" i="4"/>
  <c r="G36" i="4"/>
  <c r="H36" i="4"/>
  <c r="E37" i="4"/>
  <c r="F37" i="4"/>
  <c r="G37" i="4"/>
  <c r="H37" i="4"/>
  <c r="E38" i="4"/>
  <c r="F38" i="4"/>
  <c r="G38" i="4"/>
  <c r="H38" i="4"/>
  <c r="E39" i="4"/>
  <c r="F39" i="4"/>
  <c r="G39" i="4"/>
  <c r="H39" i="4"/>
  <c r="E40" i="4"/>
  <c r="F40" i="4"/>
  <c r="G40" i="4"/>
  <c r="H40" i="4"/>
  <c r="E41" i="4"/>
  <c r="F41" i="4"/>
  <c r="G41" i="4"/>
  <c r="H41" i="4"/>
  <c r="E42" i="4"/>
  <c r="F42" i="4"/>
  <c r="G42" i="4"/>
  <c r="H42" i="4"/>
  <c r="E43" i="4"/>
  <c r="F43" i="4"/>
  <c r="G43" i="4"/>
  <c r="H43" i="4"/>
  <c r="E44" i="4"/>
  <c r="F44" i="4"/>
  <c r="G44" i="4"/>
  <c r="H44" i="4"/>
  <c r="E45" i="4"/>
  <c r="F45" i="4"/>
  <c r="G45" i="4"/>
  <c r="H45" i="4"/>
  <c r="E46" i="4"/>
  <c r="F46" i="4"/>
  <c r="G46" i="4"/>
  <c r="H46" i="4"/>
  <c r="E47" i="4"/>
  <c r="F47" i="4"/>
  <c r="G47" i="4"/>
  <c r="H47" i="4"/>
  <c r="E48" i="4"/>
  <c r="F48" i="4"/>
  <c r="G48" i="4"/>
  <c r="H48" i="4"/>
  <c r="E49" i="4"/>
  <c r="F49" i="4"/>
  <c r="G49" i="4"/>
  <c r="H49" i="4"/>
  <c r="E50" i="4"/>
  <c r="F50" i="4"/>
  <c r="G50" i="4"/>
  <c r="H50" i="4"/>
  <c r="E51" i="4"/>
  <c r="F51" i="4"/>
  <c r="G51" i="4"/>
  <c r="H51" i="4"/>
  <c r="E52" i="4"/>
  <c r="F52" i="4"/>
  <c r="G52" i="4"/>
  <c r="H52" i="4"/>
  <c r="E53" i="4"/>
  <c r="F53" i="4"/>
  <c r="G53" i="4"/>
  <c r="H53" i="4"/>
  <c r="E54" i="4"/>
  <c r="F54" i="4"/>
  <c r="G54" i="4"/>
  <c r="H54" i="4"/>
  <c r="E55" i="4"/>
  <c r="F55" i="4"/>
  <c r="G55" i="4"/>
  <c r="H55" i="4"/>
  <c r="E56" i="4"/>
  <c r="F56" i="4"/>
  <c r="G56" i="4"/>
  <c r="H56" i="4"/>
  <c r="E57" i="4"/>
  <c r="F57" i="4"/>
  <c r="G57" i="4"/>
  <c r="H57" i="4"/>
  <c r="E58" i="4"/>
  <c r="F58" i="4"/>
  <c r="G58" i="4"/>
  <c r="H58" i="4"/>
  <c r="E59" i="4"/>
  <c r="F59" i="4"/>
  <c r="G59" i="4"/>
  <c r="H59" i="4"/>
  <c r="E60" i="4"/>
  <c r="F60" i="4"/>
  <c r="G60" i="4"/>
  <c r="H60" i="4"/>
  <c r="E61" i="4"/>
  <c r="F61" i="4"/>
  <c r="G61" i="4"/>
  <c r="H61" i="4"/>
  <c r="E62" i="4"/>
  <c r="F62" i="4"/>
  <c r="G62" i="4"/>
  <c r="H62" i="4"/>
  <c r="E63" i="4"/>
  <c r="F63" i="4"/>
  <c r="G63" i="4"/>
  <c r="H63" i="4"/>
  <c r="E64" i="4"/>
  <c r="F64" i="4"/>
  <c r="G64" i="4"/>
  <c r="H64" i="4"/>
  <c r="E65" i="4"/>
  <c r="F65" i="4"/>
  <c r="G65" i="4"/>
  <c r="H65" i="4"/>
  <c r="E66" i="4"/>
  <c r="F66" i="4"/>
  <c r="G66" i="4"/>
  <c r="H66" i="4"/>
  <c r="E67" i="4"/>
  <c r="F67" i="4"/>
  <c r="G67" i="4"/>
  <c r="H67" i="4"/>
  <c r="E68" i="4"/>
  <c r="F68" i="4"/>
  <c r="G68" i="4"/>
  <c r="H68" i="4"/>
  <c r="E69" i="4"/>
  <c r="F69" i="4"/>
  <c r="G69" i="4"/>
  <c r="H69" i="4"/>
  <c r="E70" i="4"/>
  <c r="F70" i="4"/>
  <c r="G70" i="4"/>
  <c r="H70" i="4"/>
  <c r="E71" i="4"/>
  <c r="F71" i="4"/>
  <c r="G71" i="4"/>
  <c r="H71" i="4"/>
  <c r="E72" i="4"/>
  <c r="F72" i="4"/>
  <c r="G72" i="4"/>
  <c r="H72" i="4"/>
  <c r="E73" i="4"/>
  <c r="F73" i="4"/>
  <c r="G73" i="4"/>
  <c r="H73" i="4"/>
  <c r="E74" i="4"/>
  <c r="F74" i="4"/>
  <c r="G74" i="4"/>
  <c r="H74" i="4"/>
  <c r="E75" i="4"/>
  <c r="F75" i="4"/>
  <c r="G75" i="4"/>
  <c r="H75" i="4"/>
  <c r="E76" i="4"/>
  <c r="F76" i="4"/>
  <c r="G76" i="4"/>
  <c r="H76" i="4"/>
  <c r="E77" i="4"/>
  <c r="F77" i="4"/>
  <c r="G77" i="4"/>
  <c r="H77" i="4"/>
  <c r="E78" i="4"/>
  <c r="F78" i="4"/>
  <c r="G78" i="4"/>
  <c r="H78" i="4"/>
  <c r="E79" i="4"/>
  <c r="F79" i="4"/>
  <c r="G79" i="4"/>
  <c r="H79" i="4"/>
  <c r="E80" i="4"/>
  <c r="F80" i="4"/>
  <c r="G80" i="4"/>
  <c r="H80" i="4"/>
  <c r="E81" i="4"/>
  <c r="F81" i="4"/>
  <c r="G81" i="4"/>
  <c r="H81" i="4"/>
  <c r="E82" i="4"/>
  <c r="F82" i="4"/>
  <c r="G82" i="4"/>
  <c r="H82" i="4"/>
  <c r="E83" i="4"/>
  <c r="F83" i="4"/>
  <c r="G83" i="4"/>
  <c r="H83" i="4"/>
  <c r="E84" i="4"/>
  <c r="F84" i="4"/>
  <c r="G84" i="4"/>
  <c r="H84" i="4"/>
  <c r="E85" i="4"/>
  <c r="F85" i="4"/>
  <c r="G85" i="4"/>
  <c r="H85" i="4"/>
  <c r="E86" i="4"/>
  <c r="F86" i="4"/>
  <c r="G86" i="4"/>
  <c r="H86" i="4"/>
  <c r="E87" i="4"/>
  <c r="F87" i="4"/>
  <c r="G87" i="4"/>
  <c r="H87" i="4"/>
  <c r="E88" i="4"/>
  <c r="F88" i="4"/>
  <c r="G88" i="4"/>
  <c r="H88" i="4"/>
  <c r="E89" i="4"/>
  <c r="F89" i="4"/>
  <c r="G89" i="4"/>
  <c r="H89" i="4"/>
  <c r="E90" i="4"/>
  <c r="F90" i="4"/>
  <c r="G90" i="4"/>
  <c r="H90" i="4"/>
  <c r="E91" i="4"/>
  <c r="F91" i="4"/>
  <c r="G91" i="4"/>
  <c r="H91" i="4"/>
  <c r="E92" i="4"/>
  <c r="F92" i="4"/>
  <c r="G92" i="4"/>
  <c r="H92" i="4"/>
  <c r="E93" i="4"/>
  <c r="F93" i="4"/>
  <c r="G93" i="4"/>
  <c r="H93" i="4"/>
  <c r="E94" i="4"/>
  <c r="F94" i="4"/>
  <c r="G94" i="4"/>
  <c r="H94" i="4"/>
  <c r="E95" i="4"/>
  <c r="F95" i="4"/>
  <c r="G95" i="4"/>
  <c r="H95" i="4"/>
  <c r="E96" i="4"/>
  <c r="F96" i="4"/>
  <c r="G96" i="4"/>
  <c r="H96" i="4"/>
  <c r="E97" i="4"/>
  <c r="F97" i="4"/>
  <c r="G97" i="4"/>
  <c r="H97" i="4"/>
  <c r="E98" i="4"/>
  <c r="F98" i="4"/>
  <c r="G98" i="4"/>
  <c r="H98" i="4"/>
  <c r="E99" i="4"/>
  <c r="F99" i="4"/>
  <c r="G99" i="4"/>
  <c r="H99" i="4"/>
  <c r="E100" i="4"/>
  <c r="F100" i="4"/>
  <c r="G100" i="4"/>
  <c r="H100"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78" i="4"/>
  <c r="A79" i="4"/>
  <c r="A80" i="4"/>
  <c r="A81" i="4"/>
  <c r="A82" i="4"/>
  <c r="A83" i="4"/>
  <c r="A84" i="4"/>
  <c r="A85" i="4"/>
  <c r="A86" i="4"/>
  <c r="A87" i="4"/>
  <c r="A88" i="4"/>
  <c r="A89" i="4"/>
  <c r="A90" i="4"/>
  <c r="A91" i="4"/>
  <c r="A92" i="4"/>
  <c r="A93" i="4"/>
  <c r="A94" i="4"/>
  <c r="A95" i="4"/>
  <c r="A96" i="4"/>
  <c r="A97" i="4"/>
  <c r="A98" i="4"/>
  <c r="A99" i="4"/>
  <c r="A100" i="4"/>
  <c r="A101" i="4"/>
  <c r="A102" i="4"/>
  <c r="A103" i="4"/>
  <c r="A104" i="4"/>
  <c r="A105" i="4"/>
  <c r="A106" i="4"/>
  <c r="A107" i="4"/>
  <c r="D14" i="4"/>
  <c r="D16" i="4" s="1"/>
  <c r="E19" i="4"/>
  <c r="K26" i="4"/>
  <c r="L26" i="4" s="1"/>
  <c r="A108" i="4"/>
  <c r="E101" i="4"/>
  <c r="F101" i="4"/>
  <c r="G101" i="4"/>
  <c r="H101" i="4"/>
  <c r="E102" i="4"/>
  <c r="F102" i="4"/>
  <c r="G102" i="4"/>
  <c r="I102" i="4" s="1"/>
  <c r="H102" i="4"/>
  <c r="E103" i="4"/>
  <c r="F103" i="4"/>
  <c r="G103" i="4"/>
  <c r="H103" i="4"/>
  <c r="E104" i="4"/>
  <c r="F104" i="4"/>
  <c r="G104" i="4"/>
  <c r="I104" i="4" s="1"/>
  <c r="H104" i="4"/>
  <c r="E105" i="4"/>
  <c r="F105" i="4"/>
  <c r="G105" i="4"/>
  <c r="H105" i="4"/>
  <c r="E106" i="4"/>
  <c r="F106" i="4"/>
  <c r="G106" i="4"/>
  <c r="H106" i="4"/>
  <c r="E107" i="4"/>
  <c r="F107" i="4"/>
  <c r="G107" i="4"/>
  <c r="H107" i="4"/>
  <c r="E108" i="4"/>
  <c r="F108" i="4"/>
  <c r="G108" i="4"/>
  <c r="I108" i="4" s="1"/>
  <c r="H108" i="4"/>
  <c r="E7" i="5"/>
  <c r="K27" i="4"/>
  <c r="L27" i="4"/>
  <c r="K28" i="4"/>
  <c r="L28" i="4"/>
  <c r="K29" i="4"/>
  <c r="L29" i="4"/>
  <c r="K30" i="4"/>
  <c r="L30" i="4" s="1"/>
  <c r="K31" i="4"/>
  <c r="L31" i="4"/>
  <c r="K32" i="4"/>
  <c r="L32" i="4"/>
  <c r="K33" i="4"/>
  <c r="L33" i="4"/>
  <c r="K34" i="4"/>
  <c r="L34" i="4"/>
  <c r="K35" i="4"/>
  <c r="L35" i="4"/>
  <c r="K36" i="4"/>
  <c r="L36" i="4"/>
  <c r="K37" i="4"/>
  <c r="L37" i="4"/>
  <c r="K38" i="4"/>
  <c r="L38" i="4"/>
  <c r="K39" i="4"/>
  <c r="L39" i="4"/>
  <c r="K40" i="4"/>
  <c r="L40" i="4"/>
  <c r="K41" i="4"/>
  <c r="L41" i="4"/>
  <c r="K42" i="4"/>
  <c r="L42" i="4"/>
  <c r="K43" i="4"/>
  <c r="L43" i="4"/>
  <c r="K44" i="4"/>
  <c r="L44" i="4"/>
  <c r="K45" i="4"/>
  <c r="L45" i="4"/>
  <c r="K46" i="4"/>
  <c r="L46" i="4"/>
  <c r="K47" i="4"/>
  <c r="L47" i="4"/>
  <c r="K48" i="4"/>
  <c r="L48" i="4"/>
  <c r="K49" i="4"/>
  <c r="L49" i="4"/>
  <c r="K50" i="4"/>
  <c r="L50" i="4"/>
  <c r="K51" i="4"/>
  <c r="L51" i="4"/>
  <c r="K52" i="4"/>
  <c r="L52" i="4"/>
  <c r="K53" i="4"/>
  <c r="L53" i="4"/>
  <c r="K54" i="4"/>
  <c r="L54" i="4"/>
  <c r="K55" i="4"/>
  <c r="L55" i="4"/>
  <c r="K56" i="4"/>
  <c r="L56" i="4"/>
  <c r="K57" i="4"/>
  <c r="L57" i="4"/>
  <c r="K58" i="4"/>
  <c r="L58" i="4"/>
  <c r="K59" i="4"/>
  <c r="L59" i="4"/>
  <c r="K60" i="4"/>
  <c r="L60" i="4"/>
  <c r="K61" i="4"/>
  <c r="L61" i="4"/>
  <c r="K62" i="4"/>
  <c r="L62" i="4"/>
  <c r="K63" i="4"/>
  <c r="L63" i="4"/>
  <c r="K64" i="4"/>
  <c r="L64" i="4"/>
  <c r="K65" i="4"/>
  <c r="L65" i="4"/>
  <c r="K66" i="4"/>
  <c r="L66" i="4"/>
  <c r="K67" i="4"/>
  <c r="L67" i="4"/>
  <c r="K68" i="4"/>
  <c r="L68" i="4"/>
  <c r="K69" i="4"/>
  <c r="L69" i="4"/>
  <c r="K70" i="4"/>
  <c r="L70" i="4"/>
  <c r="K71" i="4"/>
  <c r="L71" i="4"/>
  <c r="K72" i="4"/>
  <c r="L72" i="4"/>
  <c r="K73" i="4"/>
  <c r="L73" i="4"/>
  <c r="K74" i="4"/>
  <c r="L74" i="4"/>
  <c r="K75" i="4"/>
  <c r="L75" i="4"/>
  <c r="K76" i="4"/>
  <c r="L76" i="4"/>
  <c r="K77" i="4"/>
  <c r="L77" i="4"/>
  <c r="K78" i="4"/>
  <c r="L78" i="4"/>
  <c r="K79" i="4"/>
  <c r="L79" i="4"/>
  <c r="K80" i="4"/>
  <c r="L80" i="4"/>
  <c r="K81" i="4"/>
  <c r="L81" i="4"/>
  <c r="K82" i="4"/>
  <c r="L82" i="4"/>
  <c r="K83" i="4"/>
  <c r="L83" i="4"/>
  <c r="K84" i="4"/>
  <c r="L84" i="4"/>
  <c r="K85" i="4"/>
  <c r="L85" i="4"/>
  <c r="K86" i="4"/>
  <c r="L86" i="4"/>
  <c r="K87" i="4"/>
  <c r="L87" i="4"/>
  <c r="K88" i="4"/>
  <c r="L88" i="4"/>
  <c r="K89" i="4"/>
  <c r="L89" i="4"/>
  <c r="K90" i="4"/>
  <c r="L90" i="4"/>
  <c r="K91" i="4"/>
  <c r="L91" i="4"/>
  <c r="K92" i="4"/>
  <c r="L92" i="4"/>
  <c r="K93" i="4"/>
  <c r="L93" i="4"/>
  <c r="K94" i="4"/>
  <c r="L94" i="4"/>
  <c r="K95" i="4"/>
  <c r="L95" i="4"/>
  <c r="K96" i="4"/>
  <c r="L96" i="4"/>
  <c r="K97" i="4"/>
  <c r="L97" i="4"/>
  <c r="K98" i="4"/>
  <c r="L98" i="4"/>
  <c r="K99" i="4"/>
  <c r="L99" i="4"/>
  <c r="K100" i="4"/>
  <c r="L100" i="4"/>
  <c r="K101" i="4"/>
  <c r="L101" i="4"/>
  <c r="K102" i="4"/>
  <c r="L102" i="4"/>
  <c r="K103" i="4"/>
  <c r="L103" i="4"/>
  <c r="K104" i="4"/>
  <c r="L104" i="4"/>
  <c r="K105" i="4"/>
  <c r="L105" i="4"/>
  <c r="K106" i="4"/>
  <c r="L106" i="4"/>
  <c r="K107" i="4"/>
  <c r="L107" i="4"/>
  <c r="K108" i="4"/>
  <c r="L108" i="4"/>
  <c r="G26" i="4"/>
  <c r="I26" i="4" s="1"/>
  <c r="I27" i="4"/>
  <c r="I28" i="4"/>
  <c r="I29" i="4"/>
  <c r="I30" i="4"/>
  <c r="I31" i="4"/>
  <c r="I32" i="4"/>
  <c r="I33" i="4"/>
  <c r="I34" i="4"/>
  <c r="I35" i="4"/>
  <c r="I36" i="4"/>
  <c r="I37" i="4"/>
  <c r="I38" i="4"/>
  <c r="I39" i="4"/>
  <c r="I40" i="4"/>
  <c r="I41" i="4"/>
  <c r="I42" i="4"/>
  <c r="I43" i="4"/>
  <c r="I44" i="4"/>
  <c r="I45" i="4"/>
  <c r="I46" i="4"/>
  <c r="I47" i="4"/>
  <c r="I48" i="4"/>
  <c r="I49" i="4"/>
  <c r="I50" i="4"/>
  <c r="I51" i="4"/>
  <c r="I52" i="4"/>
  <c r="I53" i="4"/>
  <c r="I54" i="4"/>
  <c r="I55" i="4"/>
  <c r="I56" i="4"/>
  <c r="I57" i="4"/>
  <c r="I58" i="4"/>
  <c r="I59" i="4"/>
  <c r="I60" i="4"/>
  <c r="I61" i="4"/>
  <c r="I62" i="4"/>
  <c r="I63" i="4"/>
  <c r="I64" i="4"/>
  <c r="I65" i="4"/>
  <c r="I66" i="4"/>
  <c r="I67" i="4"/>
  <c r="I68" i="4"/>
  <c r="I69" i="4"/>
  <c r="I70" i="4"/>
  <c r="I71" i="4"/>
  <c r="I72" i="4"/>
  <c r="I73" i="4"/>
  <c r="I74" i="4"/>
  <c r="I75" i="4"/>
  <c r="I76" i="4"/>
  <c r="I77" i="4"/>
  <c r="I78" i="4"/>
  <c r="I79" i="4"/>
  <c r="I80" i="4"/>
  <c r="I81" i="4"/>
  <c r="I82" i="4"/>
  <c r="I83" i="4"/>
  <c r="I84" i="4"/>
  <c r="I85" i="4"/>
  <c r="I86" i="4"/>
  <c r="I87" i="4"/>
  <c r="I88" i="4"/>
  <c r="I89" i="4"/>
  <c r="I90" i="4"/>
  <c r="I91" i="4"/>
  <c r="I92" i="4"/>
  <c r="I93" i="4"/>
  <c r="I94" i="4"/>
  <c r="I95" i="4"/>
  <c r="I96" i="4"/>
  <c r="I97" i="4"/>
  <c r="I98" i="4"/>
  <c r="I99" i="4"/>
  <c r="I100" i="4"/>
  <c r="I101" i="4"/>
  <c r="I103" i="4"/>
  <c r="I105" i="4"/>
  <c r="I106" i="4"/>
  <c r="I107" i="4"/>
  <c r="A7" i="5"/>
  <c r="B7" i="5"/>
  <c r="C7" i="5"/>
  <c r="D7" i="5"/>
  <c r="F7" i="5"/>
  <c r="A8" i="5"/>
  <c r="B8" i="5"/>
  <c r="C8" i="5"/>
  <c r="D8" i="5"/>
  <c r="E8" i="5"/>
  <c r="F8" i="5"/>
  <c r="A9" i="5"/>
  <c r="B9" i="5"/>
  <c r="C9" i="5"/>
  <c r="D9" i="5"/>
  <c r="E9" i="5"/>
  <c r="F9" i="5"/>
  <c r="A10" i="5"/>
  <c r="B10" i="5"/>
  <c r="C10" i="5"/>
  <c r="D10" i="5"/>
  <c r="H10" i="5" s="1"/>
  <c r="E10" i="5"/>
  <c r="I10" i="5" s="1"/>
  <c r="J10" i="5" s="1"/>
  <c r="F10" i="5"/>
  <c r="A11" i="5"/>
  <c r="B11" i="5"/>
  <c r="C11" i="5"/>
  <c r="D11" i="5"/>
  <c r="E11" i="5"/>
  <c r="I11" i="5" s="1"/>
  <c r="J11" i="5" s="1"/>
  <c r="F11" i="5"/>
  <c r="A12" i="5"/>
  <c r="B12" i="5"/>
  <c r="C12" i="5"/>
  <c r="D12" i="5"/>
  <c r="E12" i="5"/>
  <c r="F12" i="5"/>
  <c r="A13" i="5"/>
  <c r="B13" i="5"/>
  <c r="C13" i="5"/>
  <c r="D13" i="5"/>
  <c r="H13" i="5" s="1"/>
  <c r="E13" i="5"/>
  <c r="I13" i="5" s="1"/>
  <c r="J13" i="5" s="1"/>
  <c r="F13" i="5"/>
  <c r="A14" i="5"/>
  <c r="B14" i="5"/>
  <c r="C14" i="5"/>
  <c r="D14" i="5"/>
  <c r="E14" i="5"/>
  <c r="F14" i="5"/>
  <c r="A15" i="5"/>
  <c r="B15" i="5"/>
  <c r="C15" i="5"/>
  <c r="D15" i="5"/>
  <c r="E15" i="5"/>
  <c r="I15" i="5" s="1"/>
  <c r="J15" i="5" s="1"/>
  <c r="F15" i="5"/>
  <c r="A16" i="5"/>
  <c r="B16" i="5"/>
  <c r="C16" i="5"/>
  <c r="D16" i="5"/>
  <c r="E16" i="5"/>
  <c r="F16" i="5"/>
  <c r="A17" i="5"/>
  <c r="B17" i="5"/>
  <c r="C17" i="5"/>
  <c r="D17" i="5"/>
  <c r="H17" i="5" s="1"/>
  <c r="E17" i="5"/>
  <c r="I17" i="5" s="1"/>
  <c r="J17" i="5" s="1"/>
  <c r="F17" i="5"/>
  <c r="A18" i="5"/>
  <c r="B18" i="5"/>
  <c r="C18" i="5"/>
  <c r="D18" i="5"/>
  <c r="H18" i="5" s="1"/>
  <c r="E18" i="5"/>
  <c r="I18" i="5" s="1"/>
  <c r="J18" i="5" s="1"/>
  <c r="F18" i="5"/>
  <c r="A19" i="5"/>
  <c r="B19" i="5"/>
  <c r="C19" i="5"/>
  <c r="D19" i="5"/>
  <c r="E19" i="5"/>
  <c r="I19" i="5" s="1"/>
  <c r="J19" i="5" s="1"/>
  <c r="F19" i="5"/>
  <c r="A20" i="5"/>
  <c r="B20" i="5"/>
  <c r="C20" i="5"/>
  <c r="D20" i="5"/>
  <c r="H20" i="5" s="1"/>
  <c r="E20" i="5"/>
  <c r="F20" i="5"/>
  <c r="A21" i="5"/>
  <c r="B21" i="5"/>
  <c r="C21" i="5"/>
  <c r="D21" i="5"/>
  <c r="H21" i="5" s="1"/>
  <c r="E21" i="5"/>
  <c r="I21" i="5" s="1"/>
  <c r="J21" i="5" s="1"/>
  <c r="F21" i="5"/>
  <c r="A22" i="5"/>
  <c r="B22" i="5"/>
  <c r="C22" i="5"/>
  <c r="D22" i="5"/>
  <c r="E22" i="5"/>
  <c r="F22" i="5"/>
  <c r="A23" i="5"/>
  <c r="B23" i="5"/>
  <c r="C23" i="5"/>
  <c r="D23" i="5"/>
  <c r="E23" i="5"/>
  <c r="I23" i="5" s="1"/>
  <c r="J23" i="5" s="1"/>
  <c r="F23" i="5"/>
  <c r="A24" i="5"/>
  <c r="B24" i="5"/>
  <c r="C24" i="5"/>
  <c r="D24" i="5"/>
  <c r="E24" i="5"/>
  <c r="F24" i="5"/>
  <c r="A25" i="5"/>
  <c r="B25" i="5"/>
  <c r="C25" i="5"/>
  <c r="D25" i="5"/>
  <c r="H25" i="5" s="1"/>
  <c r="E25" i="5"/>
  <c r="I25" i="5" s="1"/>
  <c r="J25" i="5" s="1"/>
  <c r="F25" i="5"/>
  <c r="A26" i="5"/>
  <c r="B26" i="5"/>
  <c r="C26" i="5"/>
  <c r="D26" i="5"/>
  <c r="H26" i="5" s="1"/>
  <c r="E26" i="5"/>
  <c r="I26" i="5" s="1"/>
  <c r="J26" i="5" s="1"/>
  <c r="F26" i="5"/>
  <c r="A27" i="5"/>
  <c r="B27" i="5"/>
  <c r="C27" i="5"/>
  <c r="D27" i="5"/>
  <c r="E27" i="5"/>
  <c r="I27" i="5" s="1"/>
  <c r="J27" i="5" s="1"/>
  <c r="F27" i="5"/>
  <c r="A28" i="5"/>
  <c r="B28" i="5"/>
  <c r="C28" i="5"/>
  <c r="D28" i="5"/>
  <c r="H28" i="5" s="1"/>
  <c r="E28" i="5"/>
  <c r="F28" i="5"/>
  <c r="A29" i="5"/>
  <c r="B29" i="5"/>
  <c r="C29" i="5"/>
  <c r="D29" i="5"/>
  <c r="H29" i="5" s="1"/>
  <c r="E29" i="5"/>
  <c r="I29" i="5" s="1"/>
  <c r="J29" i="5" s="1"/>
  <c r="F29" i="5"/>
  <c r="A30" i="5"/>
  <c r="B30" i="5"/>
  <c r="C30" i="5"/>
  <c r="D30" i="5"/>
  <c r="E30" i="5"/>
  <c r="F30" i="5"/>
  <c r="A31" i="5"/>
  <c r="B31" i="5"/>
  <c r="C31" i="5"/>
  <c r="D31" i="5"/>
  <c r="E31" i="5"/>
  <c r="I31" i="5" s="1"/>
  <c r="J31" i="5" s="1"/>
  <c r="F31" i="5"/>
  <c r="A32" i="5"/>
  <c r="B32" i="5"/>
  <c r="C32" i="5"/>
  <c r="D32" i="5"/>
  <c r="E32" i="5"/>
  <c r="F32" i="5"/>
  <c r="A33" i="5"/>
  <c r="B33" i="5"/>
  <c r="C33" i="5"/>
  <c r="D33" i="5"/>
  <c r="H33" i="5" s="1"/>
  <c r="E33" i="5"/>
  <c r="I33" i="5" s="1"/>
  <c r="J33" i="5" s="1"/>
  <c r="F33" i="5"/>
  <c r="A34" i="5"/>
  <c r="B34" i="5"/>
  <c r="C34" i="5"/>
  <c r="D34" i="5"/>
  <c r="H34" i="5" s="1"/>
  <c r="E34" i="5"/>
  <c r="I34" i="5" s="1"/>
  <c r="J34" i="5" s="1"/>
  <c r="F34" i="5"/>
  <c r="A35" i="5"/>
  <c r="B35" i="5"/>
  <c r="C35" i="5"/>
  <c r="D35" i="5"/>
  <c r="E35" i="5"/>
  <c r="I35" i="5" s="1"/>
  <c r="J35" i="5" s="1"/>
  <c r="F35" i="5"/>
  <c r="A36" i="5"/>
  <c r="B36" i="5"/>
  <c r="C36" i="5"/>
  <c r="D36" i="5"/>
  <c r="H36" i="5" s="1"/>
  <c r="E36" i="5"/>
  <c r="F36" i="5"/>
  <c r="A37" i="5"/>
  <c r="B37" i="5"/>
  <c r="C37" i="5"/>
  <c r="D37" i="5"/>
  <c r="H37" i="5" s="1"/>
  <c r="E37" i="5"/>
  <c r="I37" i="5" s="1"/>
  <c r="J37" i="5" s="1"/>
  <c r="F37" i="5"/>
  <c r="A38" i="5"/>
  <c r="B38" i="5"/>
  <c r="C38" i="5"/>
  <c r="D38" i="5"/>
  <c r="E38" i="5"/>
  <c r="I38" i="5" s="1"/>
  <c r="J38" i="5" s="1"/>
  <c r="F38" i="5"/>
  <c r="A39" i="5"/>
  <c r="B39" i="5"/>
  <c r="C39" i="5"/>
  <c r="D39" i="5"/>
  <c r="E39" i="5"/>
  <c r="I39" i="5" s="1"/>
  <c r="J39" i="5" s="1"/>
  <c r="F39" i="5"/>
  <c r="A40" i="5"/>
  <c r="B40" i="5"/>
  <c r="C40" i="5"/>
  <c r="D40" i="5"/>
  <c r="E40" i="5"/>
  <c r="F40" i="5"/>
  <c r="A41" i="5"/>
  <c r="B41" i="5"/>
  <c r="C41" i="5"/>
  <c r="D41" i="5"/>
  <c r="H41" i="5" s="1"/>
  <c r="E41" i="5"/>
  <c r="I41" i="5" s="1"/>
  <c r="J41" i="5" s="1"/>
  <c r="F41" i="5"/>
  <c r="A42" i="5"/>
  <c r="B42" i="5"/>
  <c r="C42" i="5"/>
  <c r="D42" i="5"/>
  <c r="H42" i="5" s="1"/>
  <c r="E42" i="5"/>
  <c r="I42" i="5" s="1"/>
  <c r="J42" i="5" s="1"/>
  <c r="F42" i="5"/>
  <c r="A43" i="5"/>
  <c r="B43" i="5"/>
  <c r="C43" i="5"/>
  <c r="D43" i="5"/>
  <c r="E43" i="5"/>
  <c r="I43" i="5" s="1"/>
  <c r="J43" i="5" s="1"/>
  <c r="F43" i="5"/>
  <c r="A44" i="5"/>
  <c r="B44" i="5"/>
  <c r="C44" i="5"/>
  <c r="D44" i="5"/>
  <c r="H44" i="5" s="1"/>
  <c r="E44" i="5"/>
  <c r="F44" i="5"/>
  <c r="A45" i="5"/>
  <c r="B45" i="5"/>
  <c r="C45" i="5"/>
  <c r="D45" i="5"/>
  <c r="H45" i="5" s="1"/>
  <c r="E45" i="5"/>
  <c r="I45" i="5" s="1"/>
  <c r="J45" i="5" s="1"/>
  <c r="F45" i="5"/>
  <c r="A46" i="5"/>
  <c r="B46" i="5"/>
  <c r="C46" i="5"/>
  <c r="D46" i="5"/>
  <c r="E46" i="5"/>
  <c r="F46" i="5"/>
  <c r="A47" i="5"/>
  <c r="B47" i="5"/>
  <c r="C47" i="5"/>
  <c r="D47" i="5"/>
  <c r="E47" i="5"/>
  <c r="F47" i="5"/>
  <c r="A48" i="5"/>
  <c r="B48" i="5"/>
  <c r="C48" i="5"/>
  <c r="D48" i="5"/>
  <c r="E48" i="5"/>
  <c r="F48" i="5"/>
  <c r="A49" i="5"/>
  <c r="B49" i="5"/>
  <c r="C49" i="5"/>
  <c r="D49" i="5"/>
  <c r="H49" i="5" s="1"/>
  <c r="E49" i="5"/>
  <c r="F49" i="5"/>
  <c r="A50" i="5"/>
  <c r="B50" i="5"/>
  <c r="C50" i="5"/>
  <c r="D50" i="5"/>
  <c r="H50" i="5" s="1"/>
  <c r="E50" i="5"/>
  <c r="F50" i="5"/>
  <c r="A51" i="5"/>
  <c r="B51" i="5"/>
  <c r="C51" i="5"/>
  <c r="D51" i="5"/>
  <c r="E51" i="5"/>
  <c r="F51" i="5"/>
  <c r="A52" i="5"/>
  <c r="B52" i="5"/>
  <c r="C52" i="5"/>
  <c r="D52" i="5"/>
  <c r="H52" i="5" s="1"/>
  <c r="E52" i="5"/>
  <c r="F52" i="5"/>
  <c r="A53" i="5"/>
  <c r="B53" i="5"/>
  <c r="C53" i="5"/>
  <c r="D53" i="5"/>
  <c r="H53" i="5" s="1"/>
  <c r="E53" i="5"/>
  <c r="F53" i="5"/>
  <c r="A54" i="5"/>
  <c r="B54" i="5"/>
  <c r="C54" i="5"/>
  <c r="D54" i="5"/>
  <c r="E54" i="5"/>
  <c r="F54" i="5"/>
  <c r="A55" i="5"/>
  <c r="B55" i="5"/>
  <c r="C55" i="5"/>
  <c r="D55" i="5"/>
  <c r="E55" i="5"/>
  <c r="F55" i="5"/>
  <c r="A56" i="5"/>
  <c r="B56" i="5"/>
  <c r="C56" i="5"/>
  <c r="D56" i="5"/>
  <c r="E56" i="5"/>
  <c r="F56" i="5"/>
  <c r="A57" i="5"/>
  <c r="B57" i="5"/>
  <c r="C57" i="5"/>
  <c r="D57" i="5"/>
  <c r="H57" i="5" s="1"/>
  <c r="E57" i="5"/>
  <c r="F57" i="5"/>
  <c r="A58" i="5"/>
  <c r="B58" i="5"/>
  <c r="C58" i="5"/>
  <c r="D58" i="5"/>
  <c r="H58" i="5" s="1"/>
  <c r="E58" i="5"/>
  <c r="F58" i="5"/>
  <c r="A59" i="5"/>
  <c r="B59" i="5"/>
  <c r="C59" i="5"/>
  <c r="D59" i="5"/>
  <c r="E59" i="5"/>
  <c r="F59" i="5"/>
  <c r="A60" i="5"/>
  <c r="B60" i="5"/>
  <c r="C60" i="5"/>
  <c r="D60" i="5"/>
  <c r="H60" i="5" s="1"/>
  <c r="E60" i="5"/>
  <c r="F60" i="5"/>
  <c r="A61" i="5"/>
  <c r="B61" i="5"/>
  <c r="C61" i="5"/>
  <c r="D61" i="5"/>
  <c r="H61" i="5" s="1"/>
  <c r="E61" i="5"/>
  <c r="F61" i="5"/>
  <c r="A62" i="5"/>
  <c r="B62" i="5"/>
  <c r="C62" i="5"/>
  <c r="D62" i="5"/>
  <c r="E62" i="5"/>
  <c r="F62" i="5"/>
  <c r="A63" i="5"/>
  <c r="B63" i="5"/>
  <c r="C63" i="5"/>
  <c r="D63" i="5"/>
  <c r="E63" i="5"/>
  <c r="F63" i="5"/>
  <c r="A64" i="5"/>
  <c r="B64" i="5"/>
  <c r="C64" i="5"/>
  <c r="D64" i="5"/>
  <c r="E64" i="5"/>
  <c r="F64" i="5"/>
  <c r="A65" i="5"/>
  <c r="B65" i="5"/>
  <c r="C65" i="5"/>
  <c r="D65" i="5"/>
  <c r="H65" i="5" s="1"/>
  <c r="E65" i="5"/>
  <c r="F65" i="5"/>
  <c r="A66" i="5"/>
  <c r="B66" i="5"/>
  <c r="C66" i="5"/>
  <c r="D66" i="5"/>
  <c r="H66" i="5" s="1"/>
  <c r="E66" i="5"/>
  <c r="F66" i="5"/>
  <c r="A67" i="5"/>
  <c r="B67" i="5"/>
  <c r="C67" i="5"/>
  <c r="D67" i="5"/>
  <c r="E67" i="5"/>
  <c r="F67" i="5"/>
  <c r="A68" i="5"/>
  <c r="B68" i="5"/>
  <c r="C68" i="5"/>
  <c r="D68" i="5"/>
  <c r="H68" i="5" s="1"/>
  <c r="E68" i="5"/>
  <c r="F68" i="5"/>
  <c r="A69" i="5"/>
  <c r="B69" i="5"/>
  <c r="C69" i="5"/>
  <c r="D69" i="5"/>
  <c r="H69" i="5" s="1"/>
  <c r="E69" i="5"/>
  <c r="F69" i="5"/>
  <c r="A70" i="5"/>
  <c r="B70" i="5"/>
  <c r="C70" i="5"/>
  <c r="D70" i="5"/>
  <c r="E70" i="5"/>
  <c r="F70" i="5"/>
  <c r="A71" i="5"/>
  <c r="B71" i="5"/>
  <c r="C71" i="5"/>
  <c r="D71" i="5"/>
  <c r="E71" i="5"/>
  <c r="F71" i="5"/>
  <c r="A72" i="5"/>
  <c r="B72" i="5"/>
  <c r="C72" i="5"/>
  <c r="D72" i="5"/>
  <c r="E72" i="5"/>
  <c r="F72" i="5"/>
  <c r="A73" i="5"/>
  <c r="B73" i="5"/>
  <c r="C73" i="5"/>
  <c r="D73" i="5"/>
  <c r="H73" i="5" s="1"/>
  <c r="E73" i="5"/>
  <c r="F73" i="5"/>
  <c r="A74" i="5"/>
  <c r="B74" i="5"/>
  <c r="C74" i="5"/>
  <c r="D74" i="5"/>
  <c r="H74" i="5" s="1"/>
  <c r="E74" i="5"/>
  <c r="F74" i="5"/>
  <c r="A75" i="5"/>
  <c r="B75" i="5"/>
  <c r="C75" i="5"/>
  <c r="D75" i="5"/>
  <c r="E75" i="5"/>
  <c r="F75" i="5"/>
  <c r="A76" i="5"/>
  <c r="B76" i="5"/>
  <c r="C76" i="5"/>
  <c r="D76" i="5"/>
  <c r="H76" i="5" s="1"/>
  <c r="E76" i="5"/>
  <c r="F76" i="5"/>
  <c r="E6" i="5"/>
  <c r="I6" i="5" s="1"/>
  <c r="J6" i="5" s="1"/>
  <c r="E77" i="5"/>
  <c r="E78" i="5"/>
  <c r="E79" i="5"/>
  <c r="E80" i="5"/>
  <c r="E81" i="5"/>
  <c r="E82" i="5"/>
  <c r="E83" i="5"/>
  <c r="E84" i="5"/>
  <c r="E85" i="5"/>
  <c r="E86" i="5"/>
  <c r="E87" i="5"/>
  <c r="E88" i="5"/>
  <c r="E89" i="5"/>
  <c r="E90" i="5"/>
  <c r="E91" i="5"/>
  <c r="E92" i="5"/>
  <c r="E93" i="5"/>
  <c r="E94" i="5"/>
  <c r="E95" i="5"/>
  <c r="E96" i="5"/>
  <c r="E97" i="5"/>
  <c r="E98" i="5"/>
  <c r="E99" i="5"/>
  <c r="E100" i="5"/>
  <c r="E101" i="5"/>
  <c r="B4" i="4"/>
  <c r="D4" i="4"/>
  <c r="H26" i="4"/>
  <c r="F26" i="4"/>
  <c r="E26" i="4"/>
  <c r="A26" i="4"/>
  <c r="H14" i="5"/>
  <c r="H15" i="5"/>
  <c r="H16" i="5"/>
  <c r="H19" i="5"/>
  <c r="H22" i="5"/>
  <c r="H23" i="5"/>
  <c r="H24" i="5"/>
  <c r="H27" i="5"/>
  <c r="H30" i="5"/>
  <c r="H31" i="5"/>
  <c r="H32" i="5"/>
  <c r="H35" i="5"/>
  <c r="H38" i="5"/>
  <c r="H39" i="5"/>
  <c r="H40" i="5"/>
  <c r="H43" i="5"/>
  <c r="H46" i="5"/>
  <c r="H47" i="5"/>
  <c r="H48" i="5"/>
  <c r="H51" i="5"/>
  <c r="H54" i="5"/>
  <c r="H55" i="5"/>
  <c r="H56" i="5"/>
  <c r="H59" i="5"/>
  <c r="H62" i="5"/>
  <c r="H63" i="5"/>
  <c r="H64" i="5"/>
  <c r="H67" i="5"/>
  <c r="H70" i="5"/>
  <c r="H71" i="5"/>
  <c r="H72" i="5"/>
  <c r="H75" i="5"/>
  <c r="D77" i="5"/>
  <c r="H77" i="5" s="1"/>
  <c r="D78" i="5"/>
  <c r="H78" i="5" s="1"/>
  <c r="D79" i="5"/>
  <c r="H79" i="5" s="1"/>
  <c r="D80" i="5"/>
  <c r="H80" i="5" s="1"/>
  <c r="D81" i="5"/>
  <c r="H81" i="5" s="1"/>
  <c r="D82" i="5"/>
  <c r="H82" i="5" s="1"/>
  <c r="D83" i="5"/>
  <c r="H83" i="5" s="1"/>
  <c r="D84" i="5"/>
  <c r="H84" i="5" s="1"/>
  <c r="D85" i="5"/>
  <c r="H85" i="5" s="1"/>
  <c r="D86" i="5"/>
  <c r="H86" i="5" s="1"/>
  <c r="D87" i="5"/>
  <c r="H87" i="5" s="1"/>
  <c r="D88" i="5"/>
  <c r="H88" i="5" s="1"/>
  <c r="D89" i="5"/>
  <c r="H89" i="5" s="1"/>
  <c r="D90" i="5"/>
  <c r="H90" i="5" s="1"/>
  <c r="D91" i="5"/>
  <c r="H91" i="5" s="1"/>
  <c r="D92" i="5"/>
  <c r="H92" i="5" s="1"/>
  <c r="D93" i="5"/>
  <c r="H93" i="5" s="1"/>
  <c r="D94" i="5"/>
  <c r="H94" i="5" s="1"/>
  <c r="D95" i="5"/>
  <c r="H95" i="5" s="1"/>
  <c r="D96" i="5"/>
  <c r="H96" i="5" s="1"/>
  <c r="D97" i="5"/>
  <c r="H97" i="5" s="1"/>
  <c r="D98" i="5"/>
  <c r="H98" i="5" s="1"/>
  <c r="D99" i="5"/>
  <c r="H99" i="5" s="1"/>
  <c r="D100" i="5"/>
  <c r="H100" i="5" s="1"/>
  <c r="D101" i="5"/>
  <c r="H101" i="5" s="1"/>
  <c r="H7" i="5"/>
  <c r="H8" i="5"/>
  <c r="H9" i="5"/>
  <c r="H11" i="5"/>
  <c r="H12" i="5"/>
  <c r="J25" i="4"/>
  <c r="F6" i="5"/>
  <c r="F3" i="5" s="1"/>
  <c r="F77" i="5"/>
  <c r="F78" i="5"/>
  <c r="F79" i="5"/>
  <c r="F80" i="5"/>
  <c r="F81" i="5"/>
  <c r="F82" i="5"/>
  <c r="F83" i="5"/>
  <c r="F84" i="5"/>
  <c r="F85" i="5"/>
  <c r="F86" i="5"/>
  <c r="F87" i="5"/>
  <c r="F88" i="5"/>
  <c r="F89" i="5"/>
  <c r="F90" i="5"/>
  <c r="F91" i="5"/>
  <c r="F92" i="5"/>
  <c r="F93" i="5"/>
  <c r="F94" i="5"/>
  <c r="F95" i="5"/>
  <c r="F96" i="5"/>
  <c r="F97" i="5"/>
  <c r="F98" i="5"/>
  <c r="F99" i="5"/>
  <c r="F100" i="5"/>
  <c r="F101" i="5"/>
  <c r="A77" i="5"/>
  <c r="B77" i="5"/>
  <c r="C77" i="5"/>
  <c r="A78" i="5"/>
  <c r="B78" i="5"/>
  <c r="C78" i="5"/>
  <c r="A79" i="5"/>
  <c r="B79" i="5"/>
  <c r="C79" i="5"/>
  <c r="A80" i="5"/>
  <c r="B80" i="5"/>
  <c r="C80" i="5"/>
  <c r="A81" i="5"/>
  <c r="B81" i="5"/>
  <c r="C81" i="5"/>
  <c r="A82" i="5"/>
  <c r="B82" i="5"/>
  <c r="C82" i="5"/>
  <c r="A83" i="5"/>
  <c r="B83" i="5"/>
  <c r="C83" i="5"/>
  <c r="A84" i="5"/>
  <c r="B84" i="5"/>
  <c r="C84" i="5"/>
  <c r="A85" i="5"/>
  <c r="B85" i="5"/>
  <c r="C85" i="5"/>
  <c r="A86" i="5"/>
  <c r="B86" i="5"/>
  <c r="C86" i="5"/>
  <c r="A87" i="5"/>
  <c r="B87" i="5"/>
  <c r="C87" i="5"/>
  <c r="A88" i="5"/>
  <c r="B88" i="5"/>
  <c r="C88" i="5"/>
  <c r="A89" i="5"/>
  <c r="B89" i="5"/>
  <c r="C89" i="5"/>
  <c r="A90" i="5"/>
  <c r="B90" i="5"/>
  <c r="C90" i="5"/>
  <c r="A91" i="5"/>
  <c r="B91" i="5"/>
  <c r="C91" i="5"/>
  <c r="A92" i="5"/>
  <c r="B92" i="5"/>
  <c r="C92" i="5"/>
  <c r="A93" i="5"/>
  <c r="B93" i="5"/>
  <c r="C93" i="5"/>
  <c r="A94" i="5"/>
  <c r="B94" i="5"/>
  <c r="C94" i="5"/>
  <c r="A95" i="5"/>
  <c r="B95" i="5"/>
  <c r="C95" i="5"/>
  <c r="A96" i="5"/>
  <c r="B96" i="5"/>
  <c r="C96" i="5"/>
  <c r="A97" i="5"/>
  <c r="B97" i="5"/>
  <c r="C97" i="5"/>
  <c r="A98" i="5"/>
  <c r="B98" i="5"/>
  <c r="C98" i="5"/>
  <c r="A99" i="5"/>
  <c r="B99" i="5"/>
  <c r="C99" i="5"/>
  <c r="A100" i="5"/>
  <c r="B100" i="5"/>
  <c r="C100" i="5"/>
  <c r="A101" i="5"/>
  <c r="B101" i="5"/>
  <c r="C101" i="5"/>
  <c r="D6" i="5"/>
  <c r="H6" i="5" s="1"/>
  <c r="I36" i="5"/>
  <c r="J36" i="5" s="1"/>
  <c r="I40" i="5"/>
  <c r="J40" i="5" s="1"/>
  <c r="I44" i="5"/>
  <c r="J44" i="5" s="1"/>
  <c r="B3" i="4"/>
  <c r="I7" i="5"/>
  <c r="J7" i="5" s="1"/>
  <c r="I8" i="5"/>
  <c r="J8" i="5" s="1"/>
  <c r="I9" i="5"/>
  <c r="J9" i="5"/>
  <c r="I12" i="5"/>
  <c r="J12" i="5"/>
  <c r="I14" i="5"/>
  <c r="J14" i="5" s="1"/>
  <c r="I16" i="5"/>
  <c r="J16" i="5" s="1"/>
  <c r="I20" i="5"/>
  <c r="J20" i="5"/>
  <c r="I22" i="5"/>
  <c r="J22" i="5" s="1"/>
  <c r="I24" i="5"/>
  <c r="J24" i="5" s="1"/>
  <c r="I28" i="5"/>
  <c r="J28" i="5"/>
  <c r="I30" i="5"/>
  <c r="J30" i="5" s="1"/>
  <c r="I32" i="5"/>
  <c r="J32" i="5" s="1"/>
  <c r="B1" i="5"/>
  <c r="A6" i="5"/>
  <c r="B6" i="5"/>
  <c r="C6" i="5"/>
  <c r="G10" i="4"/>
  <c r="G11" i="4"/>
  <c r="G12" i="4"/>
  <c r="G9" i="4"/>
  <c r="G6" i="4"/>
  <c r="B9" i="4"/>
  <c r="B10" i="4"/>
  <c r="B11" i="4"/>
  <c r="B12" i="4"/>
  <c r="B8" i="4"/>
  <c r="B6" i="4"/>
  <c r="K23" i="4"/>
  <c r="L23" i="4"/>
  <c r="L25" i="4" l="1"/>
  <c r="I25" i="4"/>
  <c r="D23" i="6"/>
  <c r="D17" i="4"/>
  <c r="H14" i="4"/>
  <c r="K25" i="4"/>
  <c r="G25" i="4"/>
  <c r="E3" i="5"/>
  <c r="D15" i="4" l="1"/>
  <c r="H15" i="4"/>
  <c r="G10" i="6" s="1"/>
  <c r="H10" i="6" s="1"/>
  <c r="H17" i="4"/>
  <c r="H20" i="4"/>
  <c r="H19" i="4"/>
  <c r="H21" i="4"/>
  <c r="H3" i="4"/>
  <c r="L1" i="5" s="1"/>
  <c r="H18" i="4"/>
  <c r="D25" i="6"/>
  <c r="D27" i="6"/>
  <c r="H12" i="6" l="1"/>
  <c r="H3" i="6"/>
  <c r="H7" i="6" l="1"/>
  <c r="H6" i="6"/>
  <c r="H4" i="6"/>
  <c r="H5" i="6"/>
</calcChain>
</file>

<file path=xl/sharedStrings.xml><?xml version="1.0" encoding="utf-8"?>
<sst xmlns="http://schemas.openxmlformats.org/spreadsheetml/2006/main" count="178" uniqueCount="121">
  <si>
    <t>N.B. - If a third party is to act on your behalf for the day to day management of this application please state so here &amp; give their details below</t>
  </si>
  <si>
    <t>B.      Clearing party on behalf of Applicant</t>
  </si>
  <si>
    <t>Failure to provide full information will delay and may invalidate your application</t>
  </si>
  <si>
    <t>Name :</t>
  </si>
  <si>
    <t>Contact :</t>
  </si>
  <si>
    <t>Position :</t>
  </si>
  <si>
    <t>Email :</t>
  </si>
  <si>
    <t>Tel. :</t>
  </si>
  <si>
    <t>Fax. :</t>
  </si>
  <si>
    <t>Address :</t>
  </si>
  <si>
    <t>Postcode :</t>
  </si>
  <si>
    <t>Website :</t>
  </si>
  <si>
    <t>Show website :</t>
  </si>
  <si>
    <t>Co. reg. no. :</t>
  </si>
  <si>
    <r>
      <t xml:space="preserve">C.      Producing/managing party - </t>
    </r>
    <r>
      <rPr>
        <sz val="11"/>
        <rFont val="Arial"/>
        <family val="2"/>
      </rPr>
      <t>if the same as A or B above please state so</t>
    </r>
  </si>
  <si>
    <t>date from</t>
  </si>
  <si>
    <t>date to</t>
  </si>
  <si>
    <t>capacity</t>
  </si>
  <si>
    <t>dd/mm/yy</t>
  </si>
  <si>
    <t>(town/venue)</t>
  </si>
  <si>
    <t xml:space="preserve">Venue/tour  details </t>
  </si>
  <si>
    <t>Presentation details</t>
  </si>
  <si>
    <t>Title</t>
  </si>
  <si>
    <t>Composer/s</t>
  </si>
  <si>
    <t>Duration</t>
  </si>
  <si>
    <t>Publisher</t>
  </si>
  <si>
    <t>Tunecode</t>
  </si>
  <si>
    <t>(hh:mm:ss)</t>
  </si>
  <si>
    <t>(PRS use)</t>
  </si>
  <si>
    <r>
      <t>D.     Performing party</t>
    </r>
    <r>
      <rPr>
        <sz val="11"/>
        <rFont val="Arial"/>
        <family val="2"/>
      </rPr>
      <t xml:space="preserve"> - e.g.</t>
    </r>
    <r>
      <rPr>
        <i/>
        <sz val="11"/>
        <rFont val="Arial"/>
        <family val="2"/>
      </rPr>
      <t xml:space="preserve"> 'X' Theatre Company</t>
    </r>
    <r>
      <rPr>
        <sz val="11"/>
        <rFont val="Arial"/>
        <family val="2"/>
      </rPr>
      <t xml:space="preserve"> (if applicable).  If the same as A B or C above please state so.</t>
    </r>
  </si>
  <si>
    <t>Prog rec'd</t>
  </si>
  <si>
    <t>Dated</t>
  </si>
  <si>
    <t>Account no.</t>
  </si>
  <si>
    <t>Presentation:</t>
  </si>
  <si>
    <t>Dates:</t>
  </si>
  <si>
    <t>to</t>
  </si>
  <si>
    <t>Invoicee:</t>
  </si>
  <si>
    <t>Show duration</t>
  </si>
  <si>
    <t>Post 7(f) PRS control - % pro-rata</t>
  </si>
  <si>
    <t>Music content</t>
  </si>
  <si>
    <t>Post 7(f) PRS control - duration</t>
  </si>
  <si>
    <t>% content</t>
  </si>
  <si>
    <t>west end (cap 1000 or below)</t>
  </si>
  <si>
    <t>west end (cap of 1001 to 1500)</t>
  </si>
  <si>
    <t>west end (cap of 1500 and above)</t>
  </si>
  <si>
    <t>prov/suburban (cap of 1000 or below)</t>
  </si>
  <si>
    <t>prov/suburban (capacity of over 1000)</t>
  </si>
  <si>
    <t>Performance details</t>
  </si>
  <si>
    <t>no of perf</t>
  </si>
  <si>
    <t xml:space="preserve"> 'Per event' rate</t>
  </si>
  <si>
    <t>Box office</t>
  </si>
  <si>
    <t>total royalty</t>
  </si>
  <si>
    <t>receipts</t>
  </si>
  <si>
    <t>(100%)</t>
  </si>
  <si>
    <t>(pro rata)</t>
  </si>
  <si>
    <t>PRS</t>
  </si>
  <si>
    <t>7(f)</t>
  </si>
  <si>
    <r>
      <t>(</t>
    </r>
    <r>
      <rPr>
        <i/>
        <sz val="9"/>
        <rFont val="Constantia"/>
        <family val="1"/>
      </rPr>
      <t>surname/surname</t>
    </r>
    <r>
      <rPr>
        <sz val="9"/>
        <rFont val="Constantia"/>
        <family val="1"/>
      </rPr>
      <t>)</t>
    </r>
  </si>
  <si>
    <t>BOX OFFICE %</t>
  </si>
  <si>
    <t>n/a</t>
  </si>
  <si>
    <t>repertory</t>
  </si>
  <si>
    <t>5/6%</t>
  </si>
  <si>
    <t>I/we confirm that _______________________ is managing this application and acts on my/our behalf</t>
  </si>
  <si>
    <t>PRS Initial rate - % of box-office</t>
  </si>
  <si>
    <t>standard rate</t>
  </si>
  <si>
    <t>higher rate</t>
  </si>
  <si>
    <t xml:space="preserve">   Application for Dramatic Right Authorisation</t>
  </si>
  <si>
    <t>pre 7f % split</t>
  </si>
  <si>
    <t>post 7f % split</t>
  </si>
  <si>
    <t>PRS £ split</t>
  </si>
  <si>
    <t>venue</t>
  </si>
  <si>
    <t>Amateur of professional?</t>
  </si>
  <si>
    <t>Name of presentation :</t>
  </si>
  <si>
    <r>
      <t xml:space="preserve">A.   </t>
    </r>
    <r>
      <rPr>
        <b/>
        <sz val="12"/>
        <rFont val="Arial"/>
        <family val="2"/>
      </rPr>
      <t xml:space="preserve">Applicant </t>
    </r>
    <r>
      <rPr>
        <b/>
        <sz val="11"/>
        <rFont val="Arial"/>
        <family val="2"/>
      </rPr>
      <t xml:space="preserve">   </t>
    </r>
    <r>
      <rPr>
        <sz val="11"/>
        <rFont val="Arial"/>
        <family val="2"/>
      </rPr>
      <t>(this must be the body or individual responsible for the payment of performing right royalties)</t>
    </r>
  </si>
  <si>
    <r>
      <t>Active use</t>
    </r>
    <r>
      <rPr>
        <b/>
        <sz val="11"/>
        <rFont val="Arial"/>
        <family val="2"/>
      </rPr>
      <t xml:space="preserve">     </t>
    </r>
    <r>
      <rPr>
        <b/>
        <sz val="10"/>
        <rFont val="Arial"/>
        <family val="2"/>
      </rPr>
      <t>(eg sung/danced/reacted to, commented upon)</t>
    </r>
  </si>
  <si>
    <t>First and last performance dates (dd/mm/yy)</t>
  </si>
  <si>
    <t xml:space="preserve">to </t>
  </si>
  <si>
    <t>(dd/mm/yy)</t>
  </si>
  <si>
    <r>
      <t>Featured use</t>
    </r>
    <r>
      <rPr>
        <b/>
        <sz val="11"/>
        <rFont val="Arial"/>
        <family val="2"/>
      </rPr>
      <t xml:space="preserve">      </t>
    </r>
    <r>
      <rPr>
        <b/>
        <sz val="10"/>
        <rFont val="Arial"/>
        <family val="2"/>
      </rPr>
      <t>(eg as a featured musical number, performed live, dance routine etc.)</t>
    </r>
  </si>
  <si>
    <t>yes / no</t>
  </si>
  <si>
    <t>Name:</t>
  </si>
  <si>
    <t>Relevance:</t>
  </si>
  <si>
    <r>
      <t>Is music associated with a particular group or performer being requested? If there is a dramatic relevance for this please describe. (</t>
    </r>
    <r>
      <rPr>
        <i/>
        <sz val="9"/>
        <rFont val="Arial"/>
        <family val="2"/>
      </rPr>
      <t>Single work applications excepted</t>
    </r>
    <r>
      <rPr>
        <b/>
        <sz val="11"/>
        <rFont val="Arial"/>
        <family val="2"/>
      </rPr>
      <t>)</t>
    </r>
  </si>
  <si>
    <r>
      <t xml:space="preserve">**  </t>
    </r>
    <r>
      <rPr>
        <b/>
        <sz val="11"/>
        <color indexed="12"/>
        <rFont val="Arial"/>
        <family val="2"/>
      </rPr>
      <t>'dramatic presentation'</t>
    </r>
    <r>
      <rPr>
        <sz val="11"/>
        <color indexed="8"/>
        <rFont val="Arial"/>
        <family val="2"/>
      </rPr>
      <t xml:space="preserve"> is a charactered drama on the live stage</t>
    </r>
  </si>
  <si>
    <r>
      <t xml:space="preserve">to </t>
    </r>
    <r>
      <rPr>
        <b/>
        <sz val="12"/>
        <color indexed="12"/>
        <rFont val="Arial"/>
        <family val="2"/>
      </rPr>
      <t>interpolate music*</t>
    </r>
    <r>
      <rPr>
        <sz val="12"/>
        <rFont val="Arial"/>
        <family val="2"/>
      </rPr>
      <t xml:space="preserve"> into a </t>
    </r>
    <r>
      <rPr>
        <b/>
        <sz val="12"/>
        <color indexed="12"/>
        <rFont val="Arial"/>
        <family val="2"/>
      </rPr>
      <t xml:space="preserve">dramatic presentation** </t>
    </r>
  </si>
  <si>
    <t xml:space="preserve">   Application for Dramatic Right Authorisation :</t>
  </si>
  <si>
    <t>Event / Tour no.</t>
  </si>
  <si>
    <t xml:space="preserve">TARIFF T </t>
  </si>
  <si>
    <r>
      <rPr>
        <b/>
        <sz val="14"/>
        <rFont val="Arial"/>
        <family val="2"/>
      </rPr>
      <t xml:space="preserve">TARIFF T </t>
    </r>
    <r>
      <rPr>
        <b/>
        <sz val="10"/>
        <rFont val="Arial"/>
        <family val="2"/>
      </rPr>
      <t>royalty:</t>
    </r>
  </si>
  <si>
    <r>
      <t>*</t>
    </r>
    <r>
      <rPr>
        <sz val="11"/>
        <color indexed="12"/>
        <rFont val="Arial"/>
        <family val="2"/>
      </rPr>
      <t xml:space="preserve"> </t>
    </r>
    <r>
      <rPr>
        <sz val="11"/>
        <color indexed="12"/>
        <rFont val="Arial"/>
        <family val="2"/>
      </rPr>
      <t>'</t>
    </r>
    <r>
      <rPr>
        <b/>
        <sz val="11"/>
        <color indexed="12"/>
        <rFont val="Arial"/>
        <family val="2"/>
      </rPr>
      <t>interpolated music</t>
    </r>
    <r>
      <rPr>
        <sz val="11"/>
        <rFont val="Arial"/>
        <family val="2"/>
      </rPr>
      <t xml:space="preserve">' is that performed by, or intended to be perceived as audible to, a character or characters in a dramatic presentation: it exists within the dramatic world of the play.                                                                                                                                                                                                                                                                                                            </t>
    </r>
    <r>
      <rPr>
        <b/>
        <sz val="11"/>
        <color indexed="8"/>
        <rFont val="Arial"/>
        <family val="2"/>
      </rPr>
      <t/>
    </r>
  </si>
  <si>
    <r>
      <t>Passive use</t>
    </r>
    <r>
      <rPr>
        <b/>
        <sz val="11"/>
        <rFont val="Arial"/>
        <family val="2"/>
      </rPr>
      <t xml:space="preserve">      </t>
    </r>
    <r>
      <rPr>
        <b/>
        <sz val="10"/>
        <rFont val="Arial"/>
        <family val="2"/>
      </rPr>
      <t>(eg in-scene background use - audible to characters but not reacted to/commented upon etc.)</t>
    </r>
  </si>
  <si>
    <t>west end (1000 seats or below)</t>
  </si>
  <si>
    <t>west end (1001 to 1500 seats)</t>
  </si>
  <si>
    <t>west end (1500+ seats)</t>
  </si>
  <si>
    <t>prov/suburban (over 1000 seats)</t>
  </si>
  <si>
    <t>prov/suburban (1000 seats or less)</t>
  </si>
  <si>
    <t>(online dbase)</t>
  </si>
  <si>
    <t>.</t>
  </si>
  <si>
    <t>Per performance rates</t>
  </si>
  <si>
    <t>Inc</t>
  </si>
  <si>
    <r>
      <t xml:space="preserve">                              Interpolated music </t>
    </r>
    <r>
      <rPr>
        <b/>
        <sz val="12"/>
        <color theme="0"/>
        <rFont val="Arial"/>
        <family val="2"/>
      </rPr>
      <t xml:space="preserve"> ………...………………...</t>
    </r>
    <r>
      <rPr>
        <b/>
        <sz val="12"/>
        <rFont val="Arial"/>
        <family val="2"/>
      </rPr>
      <t xml:space="preserve">  schedule for:</t>
    </r>
  </si>
  <si>
    <t>Application for Dramatic Right Authorisation (interpolated music):  Works Requested</t>
  </si>
  <si>
    <r>
      <t xml:space="preserve">      </t>
    </r>
    <r>
      <rPr>
        <b/>
        <i/>
        <sz val="14"/>
        <color indexed="10"/>
        <rFont val="Arial"/>
        <family val="2"/>
      </rPr>
      <t xml:space="preserve">Do </t>
    </r>
    <r>
      <rPr>
        <b/>
        <i/>
        <u/>
        <sz val="14"/>
        <color indexed="10"/>
        <rFont val="Arial"/>
        <family val="2"/>
      </rPr>
      <t>not</t>
    </r>
    <r>
      <rPr>
        <b/>
        <i/>
        <sz val="14"/>
        <color indexed="10"/>
        <rFont val="Arial"/>
        <family val="2"/>
      </rPr>
      <t xml:space="preserve"> list non-interpolated incidental or scene-change music here</t>
    </r>
    <r>
      <rPr>
        <b/>
        <sz val="14"/>
        <rFont val="Arial"/>
        <family val="2"/>
      </rPr>
      <t>.</t>
    </r>
  </si>
  <si>
    <r>
      <t>Publisher</t>
    </r>
    <r>
      <rPr>
        <sz val="8"/>
        <rFont val="Arial"/>
        <family val="2"/>
      </rPr>
      <t xml:space="preserve">                                         </t>
    </r>
    <r>
      <rPr>
        <sz val="9"/>
        <rFont val="Arial"/>
        <family val="2"/>
      </rPr>
      <t xml:space="preserve">   (PRS use)</t>
    </r>
  </si>
  <si>
    <t xml:space="preserve">This application form does not constitute a licence express or implied. In submitting this form the applicant agrees to PRS passing-on the information contained herein to publishers and such third parties as are necessary for clearance to be sought, to the payment of any performance royalty due to PRS in relation to this application and to the provision of such information as is required for the assessment of said royalty under our Theatrical Presentation tariff. Where that royalty is based upon ticket receipts the applicant agrees to provide PRS with receipts details no later than 28 days after the last performance covered by this application or such periodic dates as may otherwise be required by PRS.                                                                                                                                                                                                                                                                                                                                                                                                                                                                                                                                                                                    </t>
  </si>
  <si>
    <t>number</t>
  </si>
  <si>
    <t xml:space="preserve">average </t>
  </si>
  <si>
    <r>
      <t xml:space="preserve">ticket </t>
    </r>
    <r>
      <rPr>
        <b/>
        <sz val="10"/>
        <color theme="0"/>
        <rFont val="Arial"/>
        <family val="2"/>
      </rPr>
      <t>………...…..</t>
    </r>
    <r>
      <rPr>
        <b/>
        <sz val="10"/>
        <rFont val="Arial"/>
        <family val="2"/>
      </rPr>
      <t>price</t>
    </r>
  </si>
  <si>
    <r>
      <rPr>
        <b/>
        <sz val="10"/>
        <color theme="0"/>
        <rFont val="Arial"/>
        <family val="2"/>
      </rPr>
      <t>.</t>
    </r>
    <r>
      <rPr>
        <b/>
        <sz val="10"/>
        <rFont val="Arial"/>
        <family val="2"/>
      </rPr>
      <t>of</t>
    </r>
    <r>
      <rPr>
        <b/>
        <sz val="10"/>
        <color theme="0"/>
        <rFont val="Arial"/>
        <family val="2"/>
      </rPr>
      <t xml:space="preserve"> ……… </t>
    </r>
    <r>
      <rPr>
        <b/>
        <sz val="10"/>
        <rFont val="Arial"/>
        <family val="2"/>
      </rPr>
      <t>perfs</t>
    </r>
  </si>
  <si>
    <r>
      <t xml:space="preserve">N.B - It is essential that </t>
    </r>
    <r>
      <rPr>
        <b/>
        <u/>
        <sz val="11"/>
        <rFont val="Arial"/>
        <family val="2"/>
      </rPr>
      <t>all</t>
    </r>
    <r>
      <rPr>
        <b/>
        <sz val="11"/>
        <rFont val="Arial"/>
        <family val="2"/>
      </rPr>
      <t xml:space="preserve"> planned performances of the presentation, including any transfers or tours for which royalties become the responsibility of a third party, are declared for the application to be assessed properly. Please indicate performances affacted and give details below and we will make the necessary arrangements.</t>
    </r>
  </si>
  <si>
    <r>
      <t>Title</t>
    </r>
    <r>
      <rPr>
        <b/>
        <sz val="14"/>
        <rFont val="Arial"/>
        <family val="2"/>
      </rPr>
      <t xml:space="preserve"> </t>
    </r>
    <r>
      <rPr>
        <sz val="14"/>
        <rFont val="Arial"/>
        <family val="2"/>
      </rPr>
      <t>and</t>
    </r>
    <r>
      <rPr>
        <b/>
        <sz val="14"/>
        <rFont val="Arial"/>
        <family val="2"/>
      </rPr>
      <t xml:space="preserve"> </t>
    </r>
    <r>
      <rPr>
        <b/>
        <u/>
        <sz val="14"/>
        <color indexed="12"/>
        <rFont val="Arial"/>
        <family val="2"/>
      </rPr>
      <t>Composer</t>
    </r>
    <r>
      <rPr>
        <b/>
        <sz val="14"/>
        <rFont val="Arial"/>
        <family val="2"/>
      </rPr>
      <t xml:space="preserve"> </t>
    </r>
    <r>
      <rPr>
        <sz val="14"/>
        <rFont val="Arial"/>
        <family val="2"/>
      </rPr>
      <t>details</t>
    </r>
    <r>
      <rPr>
        <b/>
        <sz val="14"/>
        <rFont val="Arial"/>
        <family val="2"/>
      </rPr>
      <t xml:space="preserve"> </t>
    </r>
    <r>
      <rPr>
        <sz val="14"/>
        <rFont val="Arial"/>
        <family val="2"/>
      </rPr>
      <t xml:space="preserve">are required to accurately identify your musical works.                                                                                                                                                                                                            Incorrectly named or attributed works will delay the authorisation process.                                                                                                                                                                               Please ensure that you enter accurate title and </t>
    </r>
    <r>
      <rPr>
        <b/>
        <i/>
        <u/>
        <sz val="14"/>
        <color rgb="FF3333FF"/>
        <rFont val="Arial"/>
        <family val="2"/>
      </rPr>
      <t>composer</t>
    </r>
    <r>
      <rPr>
        <sz val="14"/>
        <rFont val="Arial"/>
        <family val="2"/>
      </rPr>
      <t xml:space="preserve"> (not performer) details.                                              </t>
    </r>
  </si>
  <si>
    <r>
      <t xml:space="preserve">How is each work used? </t>
    </r>
    <r>
      <rPr>
        <b/>
        <sz val="9"/>
        <rFont val="Arial"/>
        <family val="2"/>
      </rPr>
      <t xml:space="preserve"> </t>
    </r>
    <r>
      <rPr>
        <b/>
        <i/>
        <sz val="9"/>
        <color rgb="FF0000FF"/>
        <rFont val="Arial"/>
        <family val="2"/>
      </rPr>
      <t>note that lyric alterations must be approved by the publisher/s in advance of performance</t>
    </r>
  </si>
  <si>
    <r>
      <t>Running time of presentation</t>
    </r>
    <r>
      <rPr>
        <b/>
        <sz val="11"/>
        <rFont val="Arial"/>
        <family val="2"/>
      </rPr>
      <t xml:space="preserve"> -                                   </t>
    </r>
    <r>
      <rPr>
        <b/>
        <u/>
        <sz val="11"/>
        <rFont val="Arial"/>
        <family val="2"/>
      </rPr>
      <t xml:space="preserve"> excl. interval     </t>
    </r>
    <r>
      <rPr>
        <b/>
        <u/>
        <sz val="11"/>
        <color indexed="12"/>
        <rFont val="Arial"/>
        <family val="2"/>
      </rPr>
      <t>(hh:mm:ss)</t>
    </r>
  </si>
  <si>
    <r>
      <t>Nature of presentation</t>
    </r>
    <r>
      <rPr>
        <sz val="12"/>
        <rFont val="Arial"/>
        <family val="2"/>
      </rPr>
      <t xml:space="preserve">  </t>
    </r>
    <r>
      <rPr>
        <b/>
        <sz val="12"/>
        <rFont val="Arial"/>
        <family val="2"/>
      </rPr>
      <t>(</t>
    </r>
    <r>
      <rPr>
        <b/>
        <sz val="11"/>
        <rFont val="Arial"/>
        <family val="2"/>
      </rPr>
      <t>eg straight/musical play, biographical, compilation musical etc.</t>
    </r>
    <r>
      <rPr>
        <b/>
        <sz val="12"/>
        <rFont val="Arial"/>
        <family val="2"/>
      </rPr>
      <t>)</t>
    </r>
  </si>
  <si>
    <r>
      <t>Please give details as to what the presentation is about and how the story is developed</t>
    </r>
    <r>
      <rPr>
        <sz val="11"/>
        <rFont val="Arial"/>
        <family val="2"/>
      </rPr>
      <t xml:space="preserve">                                                                                                                                                      </t>
    </r>
  </si>
  <si>
    <t>(In some cases a detailed synopsis, scene-by-scene treatment or script pages may be requested)</t>
  </si>
  <si>
    <r>
      <t>N.B.  The</t>
    </r>
    <r>
      <rPr>
        <b/>
        <sz val="14"/>
        <color indexed="12"/>
        <rFont val="Arial"/>
        <family val="2"/>
      </rPr>
      <t xml:space="preserve"> </t>
    </r>
    <r>
      <rPr>
        <b/>
        <u/>
        <sz val="14"/>
        <color indexed="12"/>
        <rFont val="Arial"/>
        <family val="2"/>
      </rPr>
      <t>Duration</t>
    </r>
    <r>
      <rPr>
        <sz val="14"/>
        <rFont val="Arial"/>
        <family val="2"/>
      </rPr>
      <t xml:space="preserve"> of each work, </t>
    </r>
    <r>
      <rPr>
        <b/>
        <i/>
        <sz val="14"/>
        <rFont val="Arial"/>
        <family val="2"/>
      </rPr>
      <t>as used in the presentation</t>
    </r>
    <r>
      <rPr>
        <sz val="14"/>
        <rFont val="Arial"/>
        <family val="2"/>
      </rPr>
      <t xml:space="preserve">, is required to process applications and assess royalty rates.                                                                                                                                                           </t>
    </r>
  </si>
  <si>
    <r>
      <t xml:space="preserve">Estimated durations should be as accurate as possible and confirmed final durations notified as soon as available. Enter durations in </t>
    </r>
    <r>
      <rPr>
        <b/>
        <sz val="14"/>
        <color rgb="FF3333FF"/>
        <rFont val="Arial"/>
        <family val="2"/>
      </rPr>
      <t>'hh:mm:ss'</t>
    </r>
    <r>
      <rPr>
        <sz val="14"/>
        <rFont val="Arial"/>
        <family val="2"/>
      </rPr>
      <t xml:space="preserve"> format only..</t>
    </r>
  </si>
  <si>
    <r>
      <t>N.B. - scene-change, underscore and incidental music (</t>
    </r>
    <r>
      <rPr>
        <i/>
        <sz val="11"/>
        <color indexed="8"/>
        <rFont val="Arial"/>
        <family val="2"/>
      </rPr>
      <t>not</t>
    </r>
    <r>
      <rPr>
        <sz val="11"/>
        <color indexed="8"/>
        <rFont val="Arial"/>
        <family val="2"/>
      </rPr>
      <t xml:space="preserve"> audible to characters) does not require authorisation and is covered by PRS venue licences</t>
    </r>
  </si>
  <si>
    <t xml:space="preserve">The music will be:  live, recorded, both? </t>
  </si>
  <si>
    <t>Please complete and send to dramaticapplications@pplprs.co.uk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</si>
</sst>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quot;£&quot;#,##0.00;[Red]\-&quot;£&quot;#,##0.00"/>
    <numFmt numFmtId="165" formatCode="dd/mm/yy;@"/>
    <numFmt numFmtId="166" formatCode="&quot;£&quot;#,##0.00"/>
    <numFmt numFmtId="167" formatCode="&quot;£&quot;#,##0.000"/>
    <numFmt numFmtId="168" formatCode="0.0%"/>
    <numFmt numFmtId="169" formatCode="&quot;£&quot;#,##0"/>
    <numFmt numFmtId="170" formatCode="&quot;£&quot;#,##0.000000"/>
    <numFmt numFmtId="171" formatCode="&quot;£&quot;#,##0.0000"/>
    <numFmt numFmtId="172" formatCode="&quot;£&quot;#,##0.00000"/>
  </numFmts>
  <fonts count="70">
    <font>
      <sz val="10"/>
      <name val="Arial"/>
    </font>
    <font>
      <sz val="10"/>
      <name val="Arial"/>
      <family val="2"/>
    </font>
    <font>
      <sz val="8"/>
      <name val="Arial"/>
      <family val="2"/>
    </font>
    <font>
      <u/>
      <sz val="10"/>
      <color indexed="12"/>
      <name val="Arial"/>
      <family val="2"/>
    </font>
    <font>
      <sz val="12"/>
      <name val="Arial"/>
      <family val="2"/>
    </font>
    <font>
      <sz val="72"/>
      <name val="Alliance Logos"/>
      <charset val="2"/>
    </font>
    <font>
      <sz val="10"/>
      <name val="Arial"/>
      <family val="2"/>
    </font>
    <font>
      <sz val="22"/>
      <name val="Arial"/>
      <family val="2"/>
    </font>
    <font>
      <b/>
      <sz val="12"/>
      <name val="Arial"/>
      <family val="2"/>
    </font>
    <font>
      <sz val="11"/>
      <name val="Arial"/>
      <family val="2"/>
    </font>
    <font>
      <sz val="9"/>
      <name val="Arial"/>
      <family val="2"/>
    </font>
    <font>
      <sz val="11"/>
      <name val="Arial"/>
      <family val="2"/>
    </font>
    <font>
      <b/>
      <sz val="11"/>
      <name val="Arial"/>
      <family val="2"/>
    </font>
    <font>
      <i/>
      <sz val="11"/>
      <name val="Arial"/>
      <family val="2"/>
    </font>
    <font>
      <b/>
      <sz val="11"/>
      <color indexed="12"/>
      <name val="Arial"/>
      <family val="2"/>
    </font>
    <font>
      <u/>
      <sz val="10"/>
      <name val="Arial"/>
      <family val="2"/>
    </font>
    <font>
      <u/>
      <sz val="11"/>
      <name val="Arial"/>
      <family val="2"/>
    </font>
    <font>
      <b/>
      <sz val="9"/>
      <name val="Arial"/>
      <family val="2"/>
    </font>
    <font>
      <b/>
      <u/>
      <sz val="12"/>
      <name val="Arial"/>
      <family val="2"/>
    </font>
    <font>
      <sz val="9"/>
      <name val="Arial"/>
      <family val="2"/>
    </font>
    <font>
      <sz val="9"/>
      <name val="Constantia"/>
      <family val="1"/>
    </font>
    <font>
      <u/>
      <sz val="16"/>
      <name val="Arial"/>
      <family val="2"/>
    </font>
    <font>
      <sz val="48"/>
      <name val="Alliance Logos"/>
      <charset val="2"/>
    </font>
    <font>
      <sz val="14"/>
      <name val="Arial"/>
      <family val="2"/>
    </font>
    <font>
      <sz val="16"/>
      <name val="Arial"/>
      <family val="2"/>
    </font>
    <font>
      <b/>
      <u/>
      <sz val="10"/>
      <name val="Arial"/>
      <family val="2"/>
    </font>
    <font>
      <b/>
      <u/>
      <sz val="14"/>
      <name val="Arial"/>
      <family val="2"/>
    </font>
    <font>
      <sz val="10"/>
      <color indexed="10"/>
      <name val="Arial"/>
      <family val="2"/>
    </font>
    <font>
      <b/>
      <sz val="14"/>
      <name val="Arial"/>
      <family val="2"/>
    </font>
    <font>
      <b/>
      <sz val="10"/>
      <name val="Arial"/>
      <family val="2"/>
    </font>
    <font>
      <b/>
      <sz val="8"/>
      <name val="Arial"/>
      <family val="2"/>
    </font>
    <font>
      <sz val="10"/>
      <color indexed="9"/>
      <name val="Arial"/>
      <family val="2"/>
    </font>
    <font>
      <i/>
      <sz val="9"/>
      <name val="Constantia"/>
      <family val="1"/>
    </font>
    <font>
      <b/>
      <u/>
      <sz val="8"/>
      <name val="Arial"/>
      <family val="2"/>
    </font>
    <font>
      <b/>
      <sz val="9"/>
      <color indexed="12"/>
      <name val="Arial"/>
      <family val="2"/>
    </font>
    <font>
      <b/>
      <sz val="9"/>
      <color indexed="8"/>
      <name val="Arial"/>
      <family val="2"/>
    </font>
    <font>
      <b/>
      <sz val="11"/>
      <color indexed="8"/>
      <name val="Arial"/>
      <family val="2"/>
    </font>
    <font>
      <b/>
      <u/>
      <sz val="18"/>
      <name val="Arial"/>
      <family val="2"/>
    </font>
    <font>
      <sz val="11"/>
      <color indexed="12"/>
      <name val="Arial"/>
      <family val="2"/>
    </font>
    <font>
      <b/>
      <u/>
      <sz val="11"/>
      <color indexed="12"/>
      <name val="Arial"/>
      <family val="2"/>
    </font>
    <font>
      <b/>
      <sz val="11"/>
      <color indexed="10"/>
      <name val="Arial"/>
      <family val="2"/>
    </font>
    <font>
      <b/>
      <u/>
      <sz val="11"/>
      <name val="Arial"/>
      <family val="2"/>
    </font>
    <font>
      <b/>
      <u/>
      <sz val="14"/>
      <color indexed="12"/>
      <name val="Arial"/>
      <family val="2"/>
    </font>
    <font>
      <sz val="11"/>
      <name val="Times New Roman"/>
      <family val="1"/>
    </font>
    <font>
      <sz val="10"/>
      <name val="Times New Roman"/>
      <family val="1"/>
    </font>
    <font>
      <b/>
      <i/>
      <sz val="10"/>
      <color indexed="10"/>
      <name val="Arial"/>
      <family val="2"/>
    </font>
    <font>
      <b/>
      <sz val="10"/>
      <color indexed="10"/>
      <name val="Arial"/>
      <family val="2"/>
    </font>
    <font>
      <sz val="11"/>
      <color indexed="8"/>
      <name val="Arial"/>
      <family val="2"/>
    </font>
    <font>
      <i/>
      <sz val="9"/>
      <name val="Arial"/>
      <family val="2"/>
    </font>
    <font>
      <b/>
      <sz val="14"/>
      <color indexed="12"/>
      <name val="Arial"/>
      <family val="2"/>
    </font>
    <font>
      <b/>
      <sz val="12"/>
      <color indexed="12"/>
      <name val="Arial"/>
      <family val="2"/>
    </font>
    <font>
      <i/>
      <sz val="11"/>
      <color indexed="8"/>
      <name val="Arial"/>
      <family val="2"/>
    </font>
    <font>
      <b/>
      <sz val="20"/>
      <name val="Verdana"/>
      <family val="2"/>
    </font>
    <font>
      <sz val="8"/>
      <color theme="1"/>
      <name val="Arial"/>
      <family val="2"/>
    </font>
    <font>
      <sz val="10"/>
      <color theme="1"/>
      <name val="Arial"/>
      <family val="2"/>
    </font>
    <font>
      <b/>
      <sz val="10"/>
      <color theme="1"/>
      <name val="Arial"/>
      <family val="2"/>
    </font>
    <font>
      <strike/>
      <sz val="8"/>
      <color theme="0" tint="-0.34998626667073579"/>
      <name val="Arial"/>
      <family val="2"/>
    </font>
    <font>
      <strike/>
      <sz val="10"/>
      <color theme="0" tint="-0.34998626667073579"/>
      <name val="Arial"/>
      <family val="2"/>
    </font>
    <font>
      <b/>
      <strike/>
      <sz val="10"/>
      <color theme="0" tint="-0.34998626667073579"/>
      <name val="Arial"/>
      <family val="2"/>
    </font>
    <font>
      <b/>
      <sz val="12"/>
      <color theme="0"/>
      <name val="Arial"/>
      <family val="2"/>
    </font>
    <font>
      <b/>
      <i/>
      <sz val="12"/>
      <name val="Arial"/>
      <family val="2"/>
    </font>
    <font>
      <b/>
      <i/>
      <sz val="14"/>
      <name val="Arial"/>
      <family val="2"/>
    </font>
    <font>
      <b/>
      <i/>
      <u/>
      <sz val="14"/>
      <color rgb="FF3333FF"/>
      <name val="Arial"/>
      <family val="2"/>
    </font>
    <font>
      <b/>
      <sz val="14"/>
      <color rgb="FF3333FF"/>
      <name val="Arial"/>
      <family val="2"/>
    </font>
    <font>
      <b/>
      <sz val="18"/>
      <name val="Calibri"/>
      <family val="2"/>
      <scheme val="minor"/>
    </font>
    <font>
      <b/>
      <i/>
      <sz val="14"/>
      <color indexed="10"/>
      <name val="Arial"/>
      <family val="2"/>
    </font>
    <font>
      <b/>
      <i/>
      <u/>
      <sz val="14"/>
      <color indexed="10"/>
      <name val="Arial"/>
      <family val="2"/>
    </font>
    <font>
      <b/>
      <sz val="10"/>
      <color theme="0"/>
      <name val="Arial"/>
      <family val="2"/>
    </font>
    <font>
      <b/>
      <i/>
      <sz val="9"/>
      <color rgb="FF0000FF"/>
      <name val="Arial"/>
      <family val="2"/>
    </font>
    <font>
      <b/>
      <i/>
      <sz val="12"/>
      <color rgb="FFFF0000"/>
      <name val="Arial"/>
      <family val="2"/>
    </font>
  </fonts>
  <fills count="12">
    <fill>
      <patternFill patternType="none"/>
    </fill>
    <fill>
      <patternFill patternType="gray125"/>
    </fill>
    <fill>
      <patternFill patternType="solid">
        <fgColor indexed="43"/>
        <bgColor indexed="64"/>
      </patternFill>
    </fill>
    <fill>
      <patternFill patternType="solid">
        <fgColor indexed="46"/>
        <bgColor indexed="64"/>
      </patternFill>
    </fill>
    <fill>
      <patternFill patternType="solid">
        <fgColor indexed="9"/>
        <bgColor indexed="64"/>
      </patternFill>
    </fill>
    <fill>
      <patternFill patternType="solid">
        <fgColor indexed="42"/>
        <bgColor indexed="64"/>
      </patternFill>
    </fill>
    <fill>
      <patternFill patternType="solid">
        <fgColor indexed="51"/>
        <bgColor indexed="64"/>
      </patternFill>
    </fill>
    <fill>
      <patternFill patternType="solid">
        <fgColor indexed="41"/>
        <bgColor indexed="64"/>
      </patternFill>
    </fill>
    <fill>
      <patternFill patternType="solid">
        <fgColor indexed="49"/>
        <bgColor indexed="64"/>
      </patternFill>
    </fill>
    <fill>
      <patternFill patternType="solid">
        <fgColor rgb="FFFFFFFF"/>
        <bgColor indexed="64"/>
      </patternFill>
    </fill>
    <fill>
      <patternFill patternType="lightGray"/>
    </fill>
    <fill>
      <patternFill patternType="solid">
        <fgColor indexed="65"/>
        <bgColor indexed="64"/>
      </patternFill>
    </fill>
  </fills>
  <borders count="73">
    <border>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s>
  <cellStyleXfs count="3">
    <xf numFmtId="0" fontId="0" fillId="0" borderId="0"/>
    <xf numFmtId="0" fontId="3" fillId="0" borderId="0" applyNumberFormat="0" applyFill="0" applyBorder="0" applyAlignment="0" applyProtection="0">
      <alignment vertical="top"/>
      <protection locked="0"/>
    </xf>
    <xf numFmtId="9" fontId="1" fillId="0" borderId="0" applyFont="0" applyFill="0" applyBorder="0" applyAlignment="0" applyProtection="0"/>
  </cellStyleXfs>
  <cellXfs count="525">
    <xf numFmtId="0" fontId="0" fillId="0" borderId="0" xfId="0"/>
    <xf numFmtId="0" fontId="0" fillId="0" borderId="0" xfId="0" applyBorder="1"/>
    <xf numFmtId="0" fontId="0" fillId="0" borderId="1" xfId="0" applyBorder="1"/>
    <xf numFmtId="0" fontId="11" fillId="0" borderId="0" xfId="0" applyFont="1" applyAlignment="1">
      <alignment vertical="center"/>
    </xf>
    <xf numFmtId="0" fontId="11" fillId="0" borderId="0" xfId="0" applyFont="1"/>
    <xf numFmtId="0" fontId="11" fillId="0" borderId="0" xfId="0" applyFont="1" applyBorder="1"/>
    <xf numFmtId="0" fontId="11" fillId="0" borderId="2" xfId="0" applyFont="1" applyFill="1" applyBorder="1"/>
    <xf numFmtId="0" fontId="11" fillId="0" borderId="3" xfId="0" applyFont="1" applyBorder="1"/>
    <xf numFmtId="0" fontId="11" fillId="0" borderId="4" xfId="0" applyFont="1" applyFill="1" applyBorder="1"/>
    <xf numFmtId="0" fontId="11" fillId="0" borderId="0" xfId="0" applyFont="1" applyBorder="1" applyAlignment="1">
      <alignment horizontal="center"/>
    </xf>
    <xf numFmtId="0" fontId="11" fillId="0" borderId="2" xfId="0" applyFont="1" applyBorder="1"/>
    <xf numFmtId="0" fontId="11" fillId="0" borderId="5" xfId="0" applyFont="1" applyBorder="1"/>
    <xf numFmtId="0" fontId="11" fillId="0" borderId="6" xfId="0" applyFont="1" applyFill="1" applyBorder="1"/>
    <xf numFmtId="0" fontId="11" fillId="0" borderId="7" xfId="0" applyFont="1" applyBorder="1"/>
    <xf numFmtId="0" fontId="11" fillId="0" borderId="8" xfId="0" applyFont="1" applyFill="1" applyBorder="1"/>
    <xf numFmtId="0" fontId="11" fillId="0" borderId="9" xfId="0" applyFont="1" applyBorder="1"/>
    <xf numFmtId="21" fontId="0" fillId="0" borderId="0" xfId="0" applyNumberFormat="1" applyBorder="1"/>
    <xf numFmtId="0" fontId="15" fillId="0" borderId="10" xfId="0" applyFont="1" applyBorder="1" applyAlignment="1">
      <alignment horizontal="center"/>
    </xf>
    <xf numFmtId="0" fontId="18" fillId="0" borderId="11" xfId="0" applyFont="1" applyBorder="1"/>
    <xf numFmtId="0" fontId="18" fillId="0" borderId="12" xfId="0" applyFont="1" applyBorder="1"/>
    <xf numFmtId="0" fontId="19" fillId="0" borderId="7" xfId="0" applyFont="1" applyBorder="1"/>
    <xf numFmtId="0" fontId="19" fillId="0" borderId="13" xfId="0" applyFont="1" applyBorder="1"/>
    <xf numFmtId="0" fontId="20" fillId="0" borderId="7" xfId="0" applyFont="1" applyBorder="1"/>
    <xf numFmtId="0" fontId="21" fillId="0" borderId="0" xfId="0" applyFont="1" applyAlignment="1"/>
    <xf numFmtId="0" fontId="22" fillId="0" borderId="0" xfId="0" applyFont="1" applyAlignment="1">
      <alignment horizontal="left"/>
    </xf>
    <xf numFmtId="0" fontId="21" fillId="0" borderId="14" xfId="0" applyFont="1" applyBorder="1" applyAlignment="1"/>
    <xf numFmtId="0" fontId="24" fillId="0" borderId="14" xfId="0" applyFont="1" applyBorder="1" applyAlignment="1"/>
    <xf numFmtId="0" fontId="12" fillId="0" borderId="0" xfId="0" applyFont="1" applyAlignment="1">
      <alignment vertical="top" wrapText="1"/>
    </xf>
    <xf numFmtId="21" fontId="0" fillId="0" borderId="11" xfId="0" applyNumberFormat="1" applyBorder="1"/>
    <xf numFmtId="21" fontId="0" fillId="0" borderId="5" xfId="0" applyNumberFormat="1" applyBorder="1"/>
    <xf numFmtId="21" fontId="0" fillId="0" borderId="7" xfId="0" applyNumberFormat="1" applyBorder="1"/>
    <xf numFmtId="0" fontId="22" fillId="0" borderId="0" xfId="0" applyFont="1" applyAlignment="1">
      <alignment vertical="top"/>
    </xf>
    <xf numFmtId="0" fontId="11" fillId="0" borderId="0" xfId="0" applyFont="1" applyFill="1" applyBorder="1" applyAlignment="1">
      <alignment horizontal="left" vertical="center" wrapText="1"/>
    </xf>
    <xf numFmtId="165" fontId="0" fillId="0" borderId="15" xfId="0" applyNumberFormat="1" applyBorder="1" applyAlignment="1">
      <alignment horizontal="center"/>
    </xf>
    <xf numFmtId="0" fontId="25" fillId="0" borderId="11" xfId="0" applyFont="1" applyBorder="1"/>
    <xf numFmtId="0" fontId="0" fillId="2" borderId="17" xfId="0" applyFill="1" applyBorder="1"/>
    <xf numFmtId="0" fontId="27" fillId="2" borderId="18" xfId="0" applyFont="1" applyFill="1" applyBorder="1"/>
    <xf numFmtId="0" fontId="0" fillId="0" borderId="0" xfId="0" applyFill="1" applyBorder="1"/>
    <xf numFmtId="0" fontId="12" fillId="0" borderId="20" xfId="0" applyFont="1" applyBorder="1" applyAlignment="1">
      <alignment vertical="center"/>
    </xf>
    <xf numFmtId="0" fontId="12" fillId="0" borderId="21" xfId="0" applyFont="1" applyBorder="1" applyAlignment="1">
      <alignment vertical="center"/>
    </xf>
    <xf numFmtId="0" fontId="12" fillId="0" borderId="22" xfId="0" applyFont="1" applyBorder="1" applyAlignment="1">
      <alignment vertical="center"/>
    </xf>
    <xf numFmtId="0" fontId="0" fillId="0" borderId="20" xfId="0" applyBorder="1"/>
    <xf numFmtId="0" fontId="12" fillId="0" borderId="23" xfId="0" applyFont="1" applyBorder="1" applyAlignment="1">
      <alignment vertical="center"/>
    </xf>
    <xf numFmtId="0" fontId="0" fillId="0" borderId="24" xfId="0" applyBorder="1"/>
    <xf numFmtId="10" fontId="12" fillId="2" borderId="25" xfId="0" applyNumberFormat="1" applyFont="1" applyFill="1" applyBorder="1" applyAlignment="1">
      <alignment horizontal="center" vertical="center"/>
    </xf>
    <xf numFmtId="0" fontId="12" fillId="0" borderId="26" xfId="0" applyFont="1" applyBorder="1" applyAlignment="1">
      <alignment vertical="center"/>
    </xf>
    <xf numFmtId="21" fontId="12" fillId="2" borderId="27" xfId="0" applyNumberFormat="1" applyFont="1" applyFill="1" applyBorder="1" applyAlignment="1">
      <alignment horizontal="center" vertical="center"/>
    </xf>
    <xf numFmtId="0" fontId="12" fillId="0" borderId="29" xfId="0" applyFont="1" applyBorder="1" applyAlignment="1">
      <alignment vertical="center"/>
    </xf>
    <xf numFmtId="0" fontId="0" fillId="0" borderId="21" xfId="0" applyBorder="1"/>
    <xf numFmtId="166" fontId="29" fillId="0" borderId="0" xfId="0" applyNumberFormat="1" applyFont="1" applyBorder="1" applyAlignment="1">
      <alignment horizontal="center"/>
    </xf>
    <xf numFmtId="167" fontId="29" fillId="0" borderId="0" xfId="0" applyNumberFormat="1" applyFont="1" applyBorder="1" applyAlignment="1">
      <alignment horizontal="center"/>
    </xf>
    <xf numFmtId="0" fontId="30" fillId="0" borderId="0" xfId="0" applyFont="1" applyBorder="1"/>
    <xf numFmtId="167" fontId="29" fillId="0" borderId="26" xfId="0" applyNumberFormat="1" applyFont="1" applyBorder="1" applyAlignment="1">
      <alignment horizontal="center"/>
    </xf>
    <xf numFmtId="165" fontId="29" fillId="0" borderId="0" xfId="0" applyNumberFormat="1" applyFont="1" applyBorder="1"/>
    <xf numFmtId="165" fontId="29" fillId="0" borderId="0" xfId="0" applyNumberFormat="1" applyFont="1" applyBorder="1" applyAlignment="1">
      <alignment horizontal="center"/>
    </xf>
    <xf numFmtId="167" fontId="29" fillId="0" borderId="29" xfId="0" applyNumberFormat="1" applyFont="1" applyBorder="1" applyAlignment="1">
      <alignment horizontal="center"/>
    </xf>
    <xf numFmtId="167" fontId="29" fillId="2" borderId="31" xfId="0" applyNumberFormat="1" applyFont="1" applyFill="1" applyBorder="1" applyAlignment="1">
      <alignment horizontal="center"/>
    </xf>
    <xf numFmtId="0" fontId="15" fillId="0" borderId="20" xfId="0" applyFont="1" applyBorder="1" applyAlignment="1">
      <alignment horizontal="center"/>
    </xf>
    <xf numFmtId="0" fontId="15" fillId="0" borderId="9" xfId="0" applyFont="1" applyBorder="1" applyAlignment="1">
      <alignment horizontal="center" wrapText="1"/>
    </xf>
    <xf numFmtId="0" fontId="15" fillId="0" borderId="32" xfId="0" applyFont="1" applyBorder="1" applyAlignment="1">
      <alignment horizontal="center"/>
    </xf>
    <xf numFmtId="0" fontId="15" fillId="0" borderId="33" xfId="0" applyFont="1" applyFill="1" applyBorder="1" applyAlignment="1">
      <alignment horizontal="center"/>
    </xf>
    <xf numFmtId="0" fontId="15" fillId="0" borderId="34" xfId="0" applyFont="1" applyFill="1" applyBorder="1" applyAlignment="1">
      <alignment horizontal="center" wrapText="1"/>
    </xf>
    <xf numFmtId="166" fontId="0" fillId="0" borderId="35" xfId="0" applyNumberFormat="1" applyBorder="1"/>
    <xf numFmtId="166" fontId="0" fillId="0" borderId="25" xfId="0" applyNumberFormat="1" applyBorder="1"/>
    <xf numFmtId="165" fontId="0" fillId="0" borderId="21" xfId="0" applyNumberFormat="1" applyBorder="1" applyAlignment="1">
      <alignment horizontal="center"/>
    </xf>
    <xf numFmtId="0" fontId="0" fillId="0" borderId="15" xfId="0" applyBorder="1" applyAlignment="1">
      <alignment horizontal="center"/>
    </xf>
    <xf numFmtId="0" fontId="15" fillId="0" borderId="36" xfId="0" applyFont="1" applyBorder="1" applyAlignment="1">
      <alignment horizontal="center"/>
    </xf>
    <xf numFmtId="0" fontId="15" fillId="0" borderId="4" xfId="0" applyFont="1" applyBorder="1" applyAlignment="1">
      <alignment horizontal="center"/>
    </xf>
    <xf numFmtId="49" fontId="0" fillId="0" borderId="3" xfId="0" applyNumberFormat="1" applyBorder="1" applyAlignment="1">
      <alignment horizontal="center"/>
    </xf>
    <xf numFmtId="0" fontId="0" fillId="0" borderId="37" xfId="0" applyBorder="1"/>
    <xf numFmtId="166" fontId="0" fillId="0" borderId="38" xfId="0" applyNumberFormat="1" applyBorder="1"/>
    <xf numFmtId="166" fontId="0" fillId="0" borderId="8" xfId="0" applyNumberFormat="1" applyBorder="1" applyAlignment="1">
      <alignment horizontal="center"/>
    </xf>
    <xf numFmtId="166" fontId="0" fillId="0" borderId="39" xfId="0" applyNumberFormat="1" applyBorder="1"/>
    <xf numFmtId="166" fontId="0" fillId="0" borderId="31" xfId="0" applyNumberFormat="1" applyBorder="1"/>
    <xf numFmtId="0" fontId="0" fillId="0" borderId="13" xfId="0" applyBorder="1" applyAlignment="1">
      <alignment horizontal="center"/>
    </xf>
    <xf numFmtId="166" fontId="31" fillId="0" borderId="7" xfId="0" applyNumberFormat="1" applyFont="1" applyBorder="1"/>
    <xf numFmtId="166" fontId="0" fillId="0" borderId="0" xfId="0" applyNumberFormat="1"/>
    <xf numFmtId="21" fontId="0" fillId="0" borderId="0" xfId="0" applyNumberFormat="1"/>
    <xf numFmtId="0" fontId="32" fillId="0" borderId="7" xfId="0" applyFont="1" applyBorder="1"/>
    <xf numFmtId="21" fontId="30" fillId="2" borderId="3" xfId="0" applyNumberFormat="1" applyFont="1" applyFill="1" applyBorder="1"/>
    <xf numFmtId="10" fontId="30" fillId="3" borderId="29" xfId="0" applyNumberFormat="1" applyFont="1" applyFill="1" applyBorder="1" applyAlignment="1" applyProtection="1">
      <alignment horizontal="center"/>
      <protection hidden="1"/>
    </xf>
    <xf numFmtId="10" fontId="30" fillId="3" borderId="40" xfId="0" applyNumberFormat="1" applyFont="1" applyFill="1" applyBorder="1" applyAlignment="1" applyProtection="1">
      <alignment horizontal="center"/>
      <protection hidden="1"/>
    </xf>
    <xf numFmtId="10" fontId="30" fillId="3" borderId="26" xfId="0" applyNumberFormat="1" applyFont="1" applyFill="1" applyBorder="1" applyAlignment="1">
      <alignment horizontal="center"/>
    </xf>
    <xf numFmtId="10" fontId="30" fillId="3" borderId="1" xfId="0" applyNumberFormat="1" applyFont="1" applyFill="1" applyBorder="1" applyAlignment="1">
      <alignment horizontal="center"/>
    </xf>
    <xf numFmtId="0" fontId="30" fillId="0" borderId="36" xfId="0" applyFont="1" applyBorder="1"/>
    <xf numFmtId="10" fontId="30" fillId="3" borderId="26" xfId="2" applyNumberFormat="1" applyFont="1" applyFill="1" applyBorder="1" applyAlignment="1">
      <alignment horizontal="center"/>
    </xf>
    <xf numFmtId="168" fontId="30" fillId="3" borderId="1" xfId="0" applyNumberFormat="1" applyFont="1" applyFill="1" applyBorder="1" applyAlignment="1">
      <alignment horizontal="center"/>
    </xf>
    <xf numFmtId="0" fontId="30" fillId="0" borderId="38" xfId="0" applyFont="1" applyBorder="1"/>
    <xf numFmtId="167" fontId="29" fillId="0" borderId="0" xfId="0" applyNumberFormat="1" applyFont="1" applyAlignment="1">
      <alignment horizontal="center"/>
    </xf>
    <xf numFmtId="21" fontId="0" fillId="4" borderId="41" xfId="0" applyNumberFormat="1" applyFill="1" applyBorder="1" applyAlignment="1">
      <alignment horizontal="center"/>
    </xf>
    <xf numFmtId="167" fontId="29" fillId="5" borderId="41" xfId="0" applyNumberFormat="1" applyFont="1" applyFill="1" applyBorder="1" applyAlignment="1">
      <alignment horizontal="center"/>
    </xf>
    <xf numFmtId="9" fontId="30" fillId="3" borderId="26" xfId="0" applyNumberFormat="1" applyFont="1" applyFill="1" applyBorder="1" applyAlignment="1">
      <alignment horizontal="center"/>
    </xf>
    <xf numFmtId="49" fontId="30" fillId="3" borderId="1" xfId="0" applyNumberFormat="1" applyFont="1" applyFill="1" applyBorder="1" applyAlignment="1">
      <alignment horizontal="center"/>
    </xf>
    <xf numFmtId="9" fontId="30" fillId="3" borderId="29" xfId="0" applyNumberFormat="1" applyFont="1" applyFill="1" applyBorder="1" applyAlignment="1">
      <alignment horizontal="center"/>
    </xf>
    <xf numFmtId="0" fontId="30" fillId="3" borderId="40" xfId="0" applyFont="1" applyFill="1" applyBorder="1" applyAlignment="1">
      <alignment horizontal="center"/>
    </xf>
    <xf numFmtId="21" fontId="30" fillId="3" borderId="3" xfId="0" applyNumberFormat="1" applyFont="1" applyFill="1" applyBorder="1"/>
    <xf numFmtId="0" fontId="0" fillId="0" borderId="31" xfId="0" applyBorder="1" applyAlignment="1">
      <alignment horizontal="center"/>
    </xf>
    <xf numFmtId="10" fontId="0" fillId="0" borderId="41" xfId="0" applyNumberFormat="1" applyBorder="1"/>
    <xf numFmtId="45" fontId="40" fillId="0" borderId="26" xfId="0" applyNumberFormat="1" applyFont="1" applyBorder="1" applyAlignment="1">
      <alignment horizontal="center" vertical="center"/>
    </xf>
    <xf numFmtId="45" fontId="27" fillId="2" borderId="0" xfId="0" applyNumberFormat="1" applyFont="1" applyFill="1"/>
    <xf numFmtId="10" fontId="0" fillId="0" borderId="3" xfId="0" applyNumberFormat="1" applyBorder="1"/>
    <xf numFmtId="0" fontId="18" fillId="0" borderId="0" xfId="0" applyFont="1" applyBorder="1"/>
    <xf numFmtId="0" fontId="19" fillId="0" borderId="0" xfId="0" applyFont="1" applyBorder="1"/>
    <xf numFmtId="0" fontId="0" fillId="0" borderId="26" xfId="0" applyBorder="1"/>
    <xf numFmtId="10" fontId="0" fillId="0" borderId="26" xfId="0" applyNumberFormat="1" applyBorder="1"/>
    <xf numFmtId="10" fontId="0" fillId="0" borderId="0" xfId="0" applyNumberFormat="1" applyBorder="1"/>
    <xf numFmtId="166" fontId="0" fillId="0" borderId="1" xfId="0" applyNumberFormat="1" applyBorder="1"/>
    <xf numFmtId="167" fontId="35" fillId="6" borderId="3" xfId="0" applyNumberFormat="1" applyFont="1" applyFill="1" applyBorder="1" applyAlignment="1"/>
    <xf numFmtId="49" fontId="11" fillId="0" borderId="0" xfId="0" applyNumberFormat="1" applyFont="1" applyBorder="1" applyAlignment="1">
      <alignment horizontal="center"/>
    </xf>
    <xf numFmtId="49" fontId="11" fillId="0" borderId="0" xfId="0" applyNumberFormat="1" applyFont="1" applyBorder="1"/>
    <xf numFmtId="21" fontId="12" fillId="5" borderId="25" xfId="0" applyNumberFormat="1" applyFont="1" applyFill="1" applyBorder="1" applyAlignment="1">
      <alignment horizontal="center" vertical="center"/>
    </xf>
    <xf numFmtId="0" fontId="0" fillId="0" borderId="0" xfId="0" applyProtection="1"/>
    <xf numFmtId="0" fontId="0" fillId="0" borderId="0" xfId="0" applyAlignment="1" applyProtection="1">
      <alignment horizontal="center" vertical="top"/>
    </xf>
    <xf numFmtId="0" fontId="0" fillId="0" borderId="0" xfId="0" applyAlignment="1" applyProtection="1">
      <alignment horizontal="left"/>
    </xf>
    <xf numFmtId="0" fontId="5" fillId="0" borderId="21" xfId="0" applyFont="1" applyBorder="1" applyAlignment="1" applyProtection="1"/>
    <xf numFmtId="0" fontId="10" fillId="0" borderId="21" xfId="0" applyFont="1" applyBorder="1" applyAlignment="1" applyProtection="1">
      <alignment wrapText="1"/>
    </xf>
    <xf numFmtId="0" fontId="11" fillId="0" borderId="0" xfId="0" applyFont="1" applyAlignment="1" applyProtection="1">
      <alignment vertical="center"/>
    </xf>
    <xf numFmtId="0" fontId="11" fillId="0" borderId="49" xfId="0" applyFont="1" applyFill="1" applyBorder="1" applyProtection="1"/>
    <xf numFmtId="0" fontId="11" fillId="0" borderId="2" xfId="0" applyFont="1" applyBorder="1" applyProtection="1"/>
    <xf numFmtId="0" fontId="11" fillId="0" borderId="2" xfId="0" applyFont="1" applyFill="1" applyBorder="1" applyProtection="1"/>
    <xf numFmtId="0" fontId="11" fillId="0" borderId="6" xfId="0" applyFont="1" applyFill="1" applyBorder="1" applyProtection="1"/>
    <xf numFmtId="0" fontId="11" fillId="0" borderId="5" xfId="0" applyFont="1" applyBorder="1" applyProtection="1"/>
    <xf numFmtId="0" fontId="11" fillId="0" borderId="7" xfId="0" applyFont="1" applyBorder="1" applyProtection="1"/>
    <xf numFmtId="0" fontId="11" fillId="0" borderId="3" xfId="0" applyFont="1" applyBorder="1" applyProtection="1"/>
    <xf numFmtId="0" fontId="11" fillId="0" borderId="4" xfId="0" applyFont="1" applyFill="1" applyBorder="1" applyProtection="1"/>
    <xf numFmtId="0" fontId="11" fillId="0" borderId="8" xfId="0" applyFont="1" applyFill="1" applyBorder="1" applyProtection="1"/>
    <xf numFmtId="0" fontId="11" fillId="0" borderId="0" xfId="0" applyFont="1" applyProtection="1"/>
    <xf numFmtId="0" fontId="12" fillId="0" borderId="0" xfId="0" applyFont="1" applyFill="1" applyBorder="1" applyAlignment="1" applyProtection="1">
      <alignment vertical="center"/>
    </xf>
    <xf numFmtId="0" fontId="11" fillId="0" borderId="50" xfId="0" applyFont="1" applyBorder="1" applyProtection="1"/>
    <xf numFmtId="0" fontId="11" fillId="0" borderId="26" xfId="0" applyFont="1" applyBorder="1" applyProtection="1"/>
    <xf numFmtId="0" fontId="11" fillId="0" borderId="0" xfId="0" applyFont="1" applyFill="1" applyBorder="1" applyProtection="1"/>
    <xf numFmtId="49" fontId="11" fillId="0" borderId="4" xfId="0" applyNumberFormat="1" applyFont="1" applyFill="1" applyBorder="1" applyProtection="1"/>
    <xf numFmtId="49" fontId="11" fillId="0" borderId="21" xfId="0" applyNumberFormat="1" applyFont="1" applyBorder="1" applyProtection="1"/>
    <xf numFmtId="0" fontId="11" fillId="0" borderId="0" xfId="0" applyFont="1" applyBorder="1" applyProtection="1"/>
    <xf numFmtId="0" fontId="11" fillId="0" borderId="0" xfId="0" applyFont="1" applyBorder="1" applyAlignment="1" applyProtection="1">
      <alignment vertical="center"/>
    </xf>
    <xf numFmtId="0" fontId="12" fillId="0" borderId="17" xfId="0" applyFont="1" applyFill="1" applyBorder="1" applyAlignment="1" applyProtection="1">
      <alignment vertical="center"/>
    </xf>
    <xf numFmtId="0" fontId="0" fillId="0" borderId="0" xfId="0" applyProtection="1">
      <protection locked="0"/>
    </xf>
    <xf numFmtId="0" fontId="5" fillId="0" borderId="0" xfId="0" applyFont="1" applyAlignment="1" applyProtection="1">
      <alignment horizontal="left" vertical="center"/>
      <protection locked="0"/>
    </xf>
    <xf numFmtId="0" fontId="22" fillId="0" borderId="0" xfId="0" applyFont="1" applyAlignment="1" applyProtection="1">
      <alignment vertical="center"/>
      <protection locked="0"/>
    </xf>
    <xf numFmtId="0" fontId="29" fillId="0" borderId="0" xfId="0" applyFont="1" applyFill="1" applyBorder="1" applyAlignment="1" applyProtection="1">
      <alignment vertical="center" wrapText="1"/>
      <protection locked="0"/>
    </xf>
    <xf numFmtId="0" fontId="9" fillId="0" borderId="0" xfId="0" applyFont="1" applyAlignment="1" applyProtection="1">
      <protection locked="0"/>
    </xf>
    <xf numFmtId="0" fontId="26" fillId="0" borderId="0" xfId="0" applyFont="1" applyAlignment="1" applyProtection="1">
      <protection locked="0"/>
    </xf>
    <xf numFmtId="0" fontId="9" fillId="0" borderId="0" xfId="0" applyFont="1" applyProtection="1">
      <protection locked="0"/>
    </xf>
    <xf numFmtId="0" fontId="0" fillId="0" borderId="0" xfId="0" applyAlignment="1" applyProtection="1">
      <alignment vertical="center"/>
      <protection locked="0"/>
    </xf>
    <xf numFmtId="165" fontId="17" fillId="0" borderId="15" xfId="0" applyNumberFormat="1" applyFont="1" applyBorder="1" applyAlignment="1" applyProtection="1">
      <alignment horizontal="center" vertical="center"/>
      <protection locked="0"/>
    </xf>
    <xf numFmtId="0" fontId="9" fillId="0" borderId="0" xfId="0" applyFont="1" applyBorder="1" applyAlignment="1" applyProtection="1">
      <alignment horizontal="center" vertical="top" wrapText="1"/>
      <protection locked="0"/>
    </xf>
    <xf numFmtId="21" fontId="0" fillId="0" borderId="0" xfId="0" applyNumberFormat="1" applyBorder="1" applyProtection="1">
      <protection locked="0"/>
    </xf>
    <xf numFmtId="0" fontId="0" fillId="0" borderId="0" xfId="0" applyBorder="1" applyAlignment="1" applyProtection="1">
      <alignment horizontal="center"/>
      <protection locked="0"/>
    </xf>
    <xf numFmtId="0" fontId="0" fillId="0" borderId="0" xfId="0" applyBorder="1" applyProtection="1">
      <protection locked="0"/>
    </xf>
    <xf numFmtId="0" fontId="0" fillId="0" borderId="0" xfId="0" applyAlignment="1" applyProtection="1">
      <alignment horizontal="center"/>
      <protection locked="0"/>
    </xf>
    <xf numFmtId="165" fontId="43" fillId="4" borderId="7" xfId="0" applyNumberFormat="1" applyFont="1" applyFill="1" applyBorder="1" applyAlignment="1" applyProtection="1">
      <protection locked="0"/>
    </xf>
    <xf numFmtId="165" fontId="43" fillId="4" borderId="52" xfId="0" applyNumberFormat="1" applyFont="1" applyFill="1" applyBorder="1" applyAlignment="1" applyProtection="1">
      <protection locked="0"/>
    </xf>
    <xf numFmtId="1" fontId="44" fillId="4" borderId="53" xfId="0" applyNumberFormat="1" applyFont="1" applyFill="1" applyBorder="1" applyAlignment="1" applyProtection="1">
      <alignment horizontal="center" vertical="center"/>
      <protection locked="0"/>
    </xf>
    <xf numFmtId="1" fontId="0" fillId="4" borderId="5" xfId="0" applyNumberFormat="1" applyFill="1" applyBorder="1" applyAlignment="1" applyProtection="1">
      <alignment horizontal="center"/>
      <protection locked="0"/>
    </xf>
    <xf numFmtId="0" fontId="0" fillId="4" borderId="1" xfId="0" applyFill="1" applyBorder="1" applyProtection="1">
      <protection locked="0"/>
    </xf>
    <xf numFmtId="165" fontId="43" fillId="4" borderId="3" xfId="0" applyNumberFormat="1" applyFont="1" applyFill="1" applyBorder="1" applyAlignment="1" applyProtection="1">
      <protection locked="0"/>
    </xf>
    <xf numFmtId="165" fontId="43" fillId="4" borderId="54" xfId="0" applyNumberFormat="1" applyFont="1" applyFill="1" applyBorder="1" applyProtection="1">
      <protection locked="0"/>
    </xf>
    <xf numFmtId="1" fontId="44" fillId="4" borderId="55" xfId="0" applyNumberFormat="1" applyFont="1" applyFill="1" applyBorder="1" applyAlignment="1" applyProtection="1">
      <alignment horizontal="center" vertical="center"/>
      <protection locked="0"/>
    </xf>
    <xf numFmtId="1" fontId="0" fillId="4" borderId="3" xfId="0" applyNumberFormat="1" applyFill="1" applyBorder="1" applyAlignment="1" applyProtection="1">
      <alignment horizontal="center"/>
      <protection locked="0"/>
    </xf>
    <xf numFmtId="0" fontId="0" fillId="4" borderId="56" xfId="0" applyFill="1" applyBorder="1" applyProtection="1">
      <protection locked="0"/>
    </xf>
    <xf numFmtId="0" fontId="11" fillId="0" borderId="3" xfId="0" applyFont="1" applyFill="1" applyBorder="1" applyProtection="1"/>
    <xf numFmtId="49" fontId="11" fillId="0" borderId="21" xfId="0" applyNumberFormat="1" applyFont="1" applyFill="1" applyBorder="1" applyProtection="1"/>
    <xf numFmtId="0" fontId="0" fillId="4" borderId="11" xfId="0" applyFill="1" applyBorder="1"/>
    <xf numFmtId="49" fontId="0" fillId="4" borderId="0" xfId="0" applyNumberFormat="1" applyFill="1"/>
    <xf numFmtId="0" fontId="0" fillId="4" borderId="0" xfId="0" applyFill="1"/>
    <xf numFmtId="21" fontId="0" fillId="4" borderId="11" xfId="0" applyNumberFormat="1" applyFill="1" applyBorder="1"/>
    <xf numFmtId="0" fontId="0" fillId="4" borderId="5" xfId="0" applyFill="1" applyBorder="1"/>
    <xf numFmtId="21" fontId="0" fillId="4" borderId="5" xfId="0" applyNumberFormat="1" applyFill="1" applyBorder="1"/>
    <xf numFmtId="0" fontId="12" fillId="4" borderId="6" xfId="0" applyFont="1" applyFill="1" applyBorder="1" applyAlignment="1" applyProtection="1">
      <alignment horizontal="center" vertical="center" wrapText="1"/>
      <protection locked="0"/>
    </xf>
    <xf numFmtId="0" fontId="12" fillId="4" borderId="23" xfId="0" applyFont="1" applyFill="1" applyBorder="1" applyAlignment="1" applyProtection="1">
      <alignment horizontal="center" vertical="center" wrapText="1"/>
      <protection locked="0"/>
    </xf>
    <xf numFmtId="0" fontId="12" fillId="4" borderId="35" xfId="0" applyFont="1" applyFill="1" applyBorder="1" applyAlignment="1" applyProtection="1">
      <alignment horizontal="center" vertical="center" wrapText="1"/>
      <protection locked="0"/>
    </xf>
    <xf numFmtId="0" fontId="49" fillId="0" borderId="33" xfId="0" applyFont="1" applyBorder="1" applyAlignment="1">
      <alignment horizontal="center"/>
    </xf>
    <xf numFmtId="0" fontId="34" fillId="0" borderId="33" xfId="0" applyFont="1" applyBorder="1" applyAlignment="1">
      <alignment horizontal="center"/>
    </xf>
    <xf numFmtId="167" fontId="29" fillId="0" borderId="36" xfId="0" applyNumberFormat="1" applyFont="1" applyBorder="1" applyAlignment="1">
      <alignment horizontal="center"/>
    </xf>
    <xf numFmtId="167" fontId="29" fillId="0" borderId="38" xfId="0" applyNumberFormat="1" applyFont="1" applyBorder="1" applyAlignment="1">
      <alignment horizontal="center"/>
    </xf>
    <xf numFmtId="167" fontId="0" fillId="0" borderId="0" xfId="0" applyNumberFormat="1"/>
    <xf numFmtId="167" fontId="31" fillId="0" borderId="58" xfId="0" applyNumberFormat="1" applyFont="1" applyBorder="1"/>
    <xf numFmtId="0" fontId="5" fillId="0" borderId="0" xfId="0" applyFont="1" applyAlignment="1">
      <alignment vertical="top"/>
    </xf>
    <xf numFmtId="0" fontId="6" fillId="0" borderId="0" xfId="0" applyFont="1"/>
    <xf numFmtId="21" fontId="0" fillId="4" borderId="7" xfId="0" applyNumberFormat="1" applyFill="1" applyBorder="1"/>
    <xf numFmtId="0" fontId="0" fillId="0" borderId="0" xfId="0" applyFill="1"/>
    <xf numFmtId="0" fontId="0" fillId="9" borderId="5" xfId="0" applyFill="1" applyBorder="1"/>
    <xf numFmtId="49" fontId="0" fillId="9" borderId="0" xfId="0" applyNumberFormat="1" applyFill="1"/>
    <xf numFmtId="0" fontId="0" fillId="9" borderId="0" xfId="0" applyFill="1"/>
    <xf numFmtId="0" fontId="0" fillId="9" borderId="7" xfId="0" applyFill="1" applyBorder="1"/>
    <xf numFmtId="49" fontId="0" fillId="9" borderId="59" xfId="0" applyNumberFormat="1" applyFill="1" applyBorder="1"/>
    <xf numFmtId="0" fontId="0" fillId="9" borderId="13" xfId="0" applyFill="1" applyBorder="1"/>
    <xf numFmtId="21" fontId="0" fillId="0" borderId="60" xfId="0" applyNumberFormat="1" applyFill="1" applyBorder="1"/>
    <xf numFmtId="21" fontId="0" fillId="0" borderId="0" xfId="0" applyNumberFormat="1" applyFill="1" applyBorder="1"/>
    <xf numFmtId="167" fontId="55" fillId="2" borderId="37" xfId="0" applyNumberFormat="1" applyFont="1" applyFill="1" applyBorder="1" applyAlignment="1">
      <alignment horizontal="center"/>
    </xf>
    <xf numFmtId="0" fontId="29" fillId="0" borderId="0" xfId="0" applyFont="1"/>
    <xf numFmtId="0" fontId="0" fillId="0" borderId="38" xfId="0" applyBorder="1"/>
    <xf numFmtId="0" fontId="12" fillId="0" borderId="26" xfId="0" applyFont="1" applyBorder="1" applyAlignment="1" applyProtection="1">
      <alignment horizontal="center" vertical="center" wrapText="1"/>
      <protection locked="0"/>
    </xf>
    <xf numFmtId="0" fontId="12" fillId="0" borderId="0" xfId="0" applyFont="1" applyBorder="1" applyAlignment="1" applyProtection="1">
      <alignment horizontal="center" vertical="center" wrapText="1"/>
      <protection locked="0"/>
    </xf>
    <xf numFmtId="0" fontId="52" fillId="0" borderId="0" xfId="0" applyFont="1" applyBorder="1" applyAlignment="1" applyProtection="1">
      <alignment horizontal="center" vertical="center"/>
    </xf>
    <xf numFmtId="0" fontId="0" fillId="0" borderId="0" xfId="0" applyBorder="1" applyProtection="1"/>
    <xf numFmtId="0" fontId="0" fillId="0" borderId="0" xfId="0" applyBorder="1" applyAlignment="1" applyProtection="1">
      <alignment horizontal="center" vertical="top"/>
    </xf>
    <xf numFmtId="0" fontId="47" fillId="0" borderId="22" xfId="0" applyFont="1" applyFill="1" applyBorder="1" applyAlignment="1" applyProtection="1">
      <alignment vertical="center" wrapText="1"/>
    </xf>
    <xf numFmtId="0" fontId="47" fillId="0" borderId="20" xfId="0" applyFont="1" applyFill="1" applyBorder="1" applyAlignment="1" applyProtection="1">
      <alignment vertical="center" wrapText="1"/>
    </xf>
    <xf numFmtId="0" fontId="47" fillId="0" borderId="51" xfId="0" applyFont="1" applyFill="1" applyBorder="1" applyAlignment="1" applyProtection="1">
      <alignment vertical="center" wrapText="1"/>
    </xf>
    <xf numFmtId="0" fontId="9" fillId="0" borderId="0" xfId="0" applyFont="1" applyBorder="1" applyAlignment="1" applyProtection="1">
      <alignment horizontal="left"/>
      <protection locked="0"/>
    </xf>
    <xf numFmtId="0" fontId="0" fillId="0" borderId="29" xfId="0" applyBorder="1" applyAlignment="1" applyProtection="1">
      <alignment vertical="center" wrapText="1"/>
      <protection locked="0"/>
    </xf>
    <xf numFmtId="0" fontId="0" fillId="0" borderId="21" xfId="0" applyBorder="1" applyAlignment="1" applyProtection="1">
      <alignment vertical="center" wrapText="1"/>
      <protection locked="0"/>
    </xf>
    <xf numFmtId="0" fontId="9" fillId="0" borderId="0" xfId="0" applyFont="1" applyBorder="1" applyProtection="1">
      <protection locked="0"/>
    </xf>
    <xf numFmtId="0" fontId="9" fillId="0" borderId="3" xfId="0" applyFont="1" applyBorder="1" applyProtection="1">
      <protection locked="0"/>
    </xf>
    <xf numFmtId="0" fontId="0" fillId="0" borderId="1" xfId="0" applyBorder="1" applyProtection="1">
      <protection locked="0"/>
    </xf>
    <xf numFmtId="0" fontId="6" fillId="0" borderId="0" xfId="0" applyFont="1" applyProtection="1">
      <protection locked="0"/>
    </xf>
    <xf numFmtId="0" fontId="29" fillId="0" borderId="23" xfId="0" applyFont="1" applyBorder="1" applyAlignment="1">
      <alignment wrapText="1"/>
    </xf>
    <xf numFmtId="0" fontId="29" fillId="0" borderId="24" xfId="0" applyFont="1" applyBorder="1" applyAlignment="1">
      <alignment wrapText="1"/>
    </xf>
    <xf numFmtId="0" fontId="29" fillId="0" borderId="46" xfId="0" applyFont="1" applyBorder="1" applyAlignment="1">
      <alignment wrapText="1"/>
    </xf>
    <xf numFmtId="0" fontId="8" fillId="0" borderId="17" xfId="0" applyFont="1" applyBorder="1" applyAlignment="1" applyProtection="1">
      <alignment horizontal="center" wrapText="1"/>
      <protection locked="0"/>
    </xf>
    <xf numFmtId="0" fontId="4" fillId="0" borderId="45" xfId="0" applyFont="1" applyBorder="1" applyAlignment="1" applyProtection="1">
      <alignment horizontal="center" wrapText="1"/>
      <protection locked="0"/>
    </xf>
    <xf numFmtId="0" fontId="9" fillId="4" borderId="10" xfId="0" applyFont="1" applyFill="1" applyBorder="1" applyAlignment="1" applyProtection="1">
      <alignment horizontal="center" vertical="center" wrapText="1"/>
      <protection locked="0"/>
    </xf>
    <xf numFmtId="0" fontId="9" fillId="4" borderId="20" xfId="0" applyFont="1" applyFill="1" applyBorder="1" applyAlignment="1" applyProtection="1">
      <alignment horizontal="center" vertical="center" wrapText="1"/>
      <protection locked="0"/>
    </xf>
    <xf numFmtId="0" fontId="9" fillId="4" borderId="51" xfId="0" applyFont="1" applyFill="1" applyBorder="1" applyAlignment="1" applyProtection="1">
      <alignment horizontal="center" vertical="center" wrapText="1"/>
      <protection locked="0"/>
    </xf>
    <xf numFmtId="165" fontId="17" fillId="0" borderId="5" xfId="0" applyNumberFormat="1" applyFont="1" applyBorder="1" applyAlignment="1" applyProtection="1">
      <alignment horizontal="center" vertical="center"/>
      <protection locked="0"/>
    </xf>
    <xf numFmtId="165" fontId="17" fillId="0" borderId="52" xfId="0" applyNumberFormat="1" applyFont="1" applyBorder="1" applyAlignment="1" applyProtection="1">
      <alignment horizontal="center" vertical="center"/>
      <protection locked="0"/>
    </xf>
    <xf numFmtId="1" fontId="25" fillId="0" borderId="53" xfId="0" applyNumberFormat="1" applyFont="1" applyBorder="1" applyAlignment="1" applyProtection="1">
      <alignment horizontal="center" vertical="center"/>
      <protection locked="0"/>
    </xf>
    <xf numFmtId="0" fontId="25" fillId="0" borderId="5" xfId="0" applyFont="1" applyBorder="1" applyAlignment="1" applyProtection="1">
      <alignment horizontal="center" vertical="center"/>
      <protection locked="0"/>
    </xf>
    <xf numFmtId="169" fontId="25" fillId="0" borderId="1" xfId="0" applyNumberFormat="1" applyFont="1" applyBorder="1" applyAlignment="1" applyProtection="1">
      <alignment horizontal="center" vertical="center"/>
      <protection locked="0"/>
    </xf>
    <xf numFmtId="165" fontId="43" fillId="11" borderId="28" xfId="0" applyNumberFormat="1" applyFont="1" applyFill="1" applyBorder="1" applyAlignment="1">
      <alignment horizontal="center"/>
    </xf>
    <xf numFmtId="0" fontId="43" fillId="0" borderId="28" xfId="0" applyNumberFormat="1" applyFont="1" applyBorder="1" applyAlignment="1">
      <alignment horizontal="center"/>
    </xf>
    <xf numFmtId="0" fontId="0" fillId="0" borderId="0" xfId="0" applyAlignment="1">
      <alignment vertical="center"/>
    </xf>
    <xf numFmtId="170" fontId="29" fillId="0" borderId="36" xfId="0" applyNumberFormat="1" applyFont="1" applyBorder="1" applyAlignment="1">
      <alignment horizontal="center"/>
    </xf>
    <xf numFmtId="171" fontId="29" fillId="0" borderId="36" xfId="0" applyNumberFormat="1" applyFont="1" applyBorder="1" applyAlignment="1">
      <alignment horizontal="center"/>
    </xf>
    <xf numFmtId="172" fontId="29" fillId="0" borderId="36" xfId="0" applyNumberFormat="1" applyFont="1" applyBorder="1" applyAlignment="1">
      <alignment horizontal="center"/>
    </xf>
    <xf numFmtId="10" fontId="12" fillId="2" borderId="53" xfId="0" applyNumberFormat="1" applyFont="1" applyFill="1" applyBorder="1" applyAlignment="1">
      <alignment horizontal="center" vertical="center"/>
    </xf>
    <xf numFmtId="10" fontId="36" fillId="2" borderId="30" xfId="0" applyNumberFormat="1" applyFont="1" applyFill="1" applyBorder="1" applyAlignment="1">
      <alignment horizontal="center" vertical="center"/>
    </xf>
    <xf numFmtId="0" fontId="29" fillId="0" borderId="22" xfId="0" applyFont="1" applyBorder="1" applyAlignment="1">
      <alignment vertical="center"/>
    </xf>
    <xf numFmtId="0" fontId="53" fillId="0" borderId="47" xfId="0" applyFont="1" applyBorder="1"/>
    <xf numFmtId="0" fontId="54" fillId="0" borderId="4" xfId="0" applyFont="1" applyBorder="1"/>
    <xf numFmtId="0" fontId="2" fillId="0" borderId="68" xfId="0" applyFont="1" applyBorder="1"/>
    <xf numFmtId="0" fontId="0" fillId="0" borderId="8" xfId="0" applyBorder="1"/>
    <xf numFmtId="0" fontId="0" fillId="0" borderId="0" xfId="0" applyAlignment="1">
      <alignment horizontal="center"/>
    </xf>
    <xf numFmtId="0" fontId="1" fillId="4" borderId="5" xfId="0" applyFont="1" applyFill="1" applyBorder="1"/>
    <xf numFmtId="0" fontId="0" fillId="4" borderId="53" xfId="0" applyFill="1" applyBorder="1"/>
    <xf numFmtId="0" fontId="1" fillId="4" borderId="53" xfId="0" applyFont="1" applyFill="1" applyBorder="1"/>
    <xf numFmtId="49" fontId="0" fillId="4" borderId="5" xfId="0" applyNumberFormat="1" applyFill="1" applyBorder="1"/>
    <xf numFmtId="0" fontId="0" fillId="0" borderId="19" xfId="0" applyBorder="1" applyAlignment="1">
      <alignment horizontal="center" vertical="center"/>
    </xf>
    <xf numFmtId="0" fontId="0" fillId="0" borderId="0" xfId="0" applyAlignment="1">
      <alignment horizontal="center" vertical="center"/>
    </xf>
    <xf numFmtId="165" fontId="43" fillId="10" borderId="17" xfId="0" applyNumberFormat="1" applyFont="1" applyFill="1" applyBorder="1" applyAlignment="1">
      <alignment horizontal="center"/>
    </xf>
    <xf numFmtId="0" fontId="43" fillId="0" borderId="17" xfId="0" applyNumberFormat="1" applyFont="1" applyBorder="1" applyAlignment="1">
      <alignment horizontal="center"/>
    </xf>
    <xf numFmtId="165" fontId="43" fillId="10" borderId="41" xfId="0" applyNumberFormat="1" applyFont="1" applyFill="1" applyBorder="1" applyAlignment="1">
      <alignment horizontal="center"/>
    </xf>
    <xf numFmtId="166" fontId="36" fillId="8" borderId="36" xfId="0" applyNumberFormat="1" applyFont="1" applyFill="1" applyBorder="1" applyAlignment="1">
      <alignment horizontal="center"/>
    </xf>
    <xf numFmtId="164" fontId="36" fillId="8" borderId="36" xfId="0" applyNumberFormat="1" applyFont="1" applyFill="1" applyBorder="1" applyAlignment="1">
      <alignment horizontal="center"/>
    </xf>
    <xf numFmtId="166" fontId="36" fillId="8" borderId="38" xfId="0" applyNumberFormat="1" applyFont="1" applyFill="1" applyBorder="1" applyAlignment="1">
      <alignment horizontal="center"/>
    </xf>
    <xf numFmtId="0" fontId="29" fillId="0" borderId="41" xfId="0" applyFont="1" applyBorder="1" applyAlignment="1">
      <alignment horizontal="center" vertical="center"/>
    </xf>
    <xf numFmtId="165" fontId="27" fillId="2" borderId="18" xfId="0" applyNumberFormat="1" applyFont="1" applyFill="1" applyBorder="1" applyAlignment="1">
      <alignment horizontal="center"/>
    </xf>
    <xf numFmtId="165" fontId="43" fillId="11" borderId="28" xfId="0" applyNumberFormat="1" applyFont="1" applyFill="1" applyBorder="1" applyAlignment="1">
      <alignment horizontal="center" vertical="center"/>
    </xf>
    <xf numFmtId="0" fontId="43" fillId="0" borderId="28" xfId="0" applyNumberFormat="1" applyFont="1" applyBorder="1" applyAlignment="1">
      <alignment horizontal="center" vertical="center"/>
    </xf>
    <xf numFmtId="167" fontId="31" fillId="0" borderId="58" xfId="0" applyNumberFormat="1" applyFont="1" applyBorder="1" applyAlignment="1">
      <alignment vertical="center"/>
    </xf>
    <xf numFmtId="0" fontId="0" fillId="0" borderId="13" xfId="0" applyBorder="1" applyAlignment="1">
      <alignment horizontal="center" vertical="center"/>
    </xf>
    <xf numFmtId="166" fontId="31" fillId="0" borderId="7" xfId="0" applyNumberFormat="1" applyFont="1" applyBorder="1" applyAlignment="1">
      <alignment vertical="center"/>
    </xf>
    <xf numFmtId="166" fontId="0" fillId="0" borderId="13" xfId="0" applyNumberFormat="1" applyBorder="1" applyAlignment="1">
      <alignment horizontal="center" vertical="center"/>
    </xf>
    <xf numFmtId="0" fontId="29" fillId="0" borderId="42" xfId="0" applyFont="1" applyBorder="1" applyAlignment="1">
      <alignment vertical="center"/>
    </xf>
    <xf numFmtId="0" fontId="29" fillId="0" borderId="17" xfId="0" applyFont="1" applyBorder="1" applyAlignment="1">
      <alignment horizontal="center" vertical="center"/>
    </xf>
    <xf numFmtId="0" fontId="29" fillId="0" borderId="41" xfId="0" applyFont="1" applyBorder="1" applyAlignment="1">
      <alignment vertical="center"/>
    </xf>
    <xf numFmtId="165" fontId="29" fillId="7" borderId="44" xfId="0" applyNumberFormat="1" applyFont="1" applyFill="1" applyBorder="1" applyAlignment="1">
      <alignment horizontal="center" vertical="center"/>
    </xf>
    <xf numFmtId="165" fontId="29" fillId="7" borderId="48" xfId="0" applyNumberFormat="1" applyFont="1" applyFill="1" applyBorder="1" applyAlignment="1">
      <alignment horizontal="center" vertical="center"/>
    </xf>
    <xf numFmtId="0" fontId="56" fillId="0" borderId="47" xfId="0" applyFont="1" applyBorder="1"/>
    <xf numFmtId="0" fontId="57" fillId="0" borderId="4" xfId="0" applyFont="1" applyBorder="1"/>
    <xf numFmtId="167" fontId="58" fillId="2" borderId="27" xfId="0" applyNumberFormat="1" applyFont="1" applyFill="1" applyBorder="1" applyAlignment="1">
      <alignment horizontal="center"/>
    </xf>
    <xf numFmtId="167" fontId="58" fillId="2" borderId="62" xfId="0" applyNumberFormat="1" applyFont="1" applyFill="1" applyBorder="1" applyAlignment="1">
      <alignment horizontal="center"/>
    </xf>
    <xf numFmtId="165" fontId="9" fillId="4" borderId="17" xfId="0" applyNumberFormat="1" applyFont="1" applyFill="1" applyBorder="1" applyAlignment="1" applyProtection="1">
      <alignment horizontal="center" vertical="top" wrapText="1"/>
      <protection locked="0"/>
    </xf>
    <xf numFmtId="165" fontId="9" fillId="4" borderId="18" xfId="0" applyNumberFormat="1" applyFont="1" applyFill="1" applyBorder="1" applyAlignment="1" applyProtection="1">
      <alignment horizontal="center" vertical="top" wrapText="1"/>
      <protection locked="0"/>
    </xf>
    <xf numFmtId="0" fontId="9" fillId="0" borderId="41" xfId="0" applyFont="1" applyBorder="1" applyAlignment="1" applyProtection="1">
      <alignment horizontal="center" vertical="top" wrapText="1"/>
      <protection locked="0"/>
    </xf>
    <xf numFmtId="0" fontId="21" fillId="0" borderId="0" xfId="0" applyFont="1" applyAlignment="1">
      <alignment vertical="center"/>
    </xf>
    <xf numFmtId="21" fontId="0" fillId="0" borderId="0" xfId="0" applyNumberFormat="1" applyAlignment="1">
      <alignment horizontal="center" vertical="center"/>
    </xf>
    <xf numFmtId="0" fontId="8" fillId="0" borderId="0" xfId="0" applyFont="1" applyAlignment="1">
      <alignment horizontal="left" vertical="center" wrapText="1"/>
    </xf>
    <xf numFmtId="0" fontId="29" fillId="0" borderId="0" xfId="0" applyFont="1" applyBorder="1" applyAlignment="1">
      <alignment horizontal="center" vertical="center"/>
    </xf>
    <xf numFmtId="165" fontId="0" fillId="0" borderId="0" xfId="0" applyNumberFormat="1" applyBorder="1" applyAlignment="1">
      <alignment horizontal="center" vertical="center"/>
    </xf>
    <xf numFmtId="0" fontId="41" fillId="0" borderId="11" xfId="0" applyFont="1" applyBorder="1"/>
    <xf numFmtId="0" fontId="29" fillId="0" borderId="15" xfId="0" applyFont="1" applyBorder="1" applyAlignment="1" applyProtection="1">
      <alignment horizontal="center" vertical="center"/>
      <protection locked="0"/>
    </xf>
    <xf numFmtId="0" fontId="29" fillId="0" borderId="9" xfId="0" applyFont="1" applyBorder="1" applyAlignment="1" applyProtection="1">
      <alignment horizontal="center"/>
      <protection locked="0"/>
    </xf>
    <xf numFmtId="0" fontId="29" fillId="0" borderId="10" xfId="0" applyFont="1" applyBorder="1" applyAlignment="1" applyProtection="1">
      <alignment horizontal="center"/>
      <protection locked="0"/>
    </xf>
    <xf numFmtId="0" fontId="29" fillId="0" borderId="10" xfId="0" applyFont="1" applyBorder="1" applyAlignment="1" applyProtection="1">
      <alignment horizontal="center" wrapText="1"/>
      <protection locked="0"/>
    </xf>
    <xf numFmtId="0" fontId="29" fillId="0" borderId="57" xfId="0" applyFont="1" applyFill="1" applyBorder="1" applyAlignment="1" applyProtection="1">
      <alignment horizontal="center" wrapText="1"/>
      <protection locked="0"/>
    </xf>
    <xf numFmtId="1" fontId="29" fillId="0" borderId="30" xfId="0" applyNumberFormat="1" applyFont="1" applyBorder="1" applyAlignment="1" applyProtection="1">
      <alignment horizontal="center" wrapText="1"/>
      <protection locked="0"/>
    </xf>
    <xf numFmtId="0" fontId="29" fillId="0" borderId="16" xfId="0" applyFont="1" applyBorder="1" applyAlignment="1" applyProtection="1">
      <alignment horizontal="center" wrapText="1"/>
      <protection locked="0"/>
    </xf>
    <xf numFmtId="0" fontId="18" fillId="0" borderId="11" xfId="0" applyFont="1" applyBorder="1" applyAlignment="1">
      <alignment horizontal="center"/>
    </xf>
    <xf numFmtId="0" fontId="20" fillId="0" borderId="7" xfId="0" applyFont="1" applyBorder="1" applyAlignment="1">
      <alignment horizontal="center"/>
    </xf>
    <xf numFmtId="49" fontId="11" fillId="4" borderId="65" xfId="0" applyNumberFormat="1" applyFont="1" applyFill="1" applyBorder="1" applyAlignment="1">
      <alignment horizontal="center"/>
    </xf>
    <xf numFmtId="49" fontId="11" fillId="4" borderId="66" xfId="0" applyNumberFormat="1" applyFont="1" applyFill="1" applyBorder="1" applyAlignment="1">
      <alignment horizontal="center"/>
    </xf>
    <xf numFmtId="49" fontId="11" fillId="4" borderId="8" xfId="0" applyNumberFormat="1" applyFont="1" applyFill="1" applyBorder="1" applyAlignment="1">
      <alignment horizontal="center"/>
    </xf>
    <xf numFmtId="0" fontId="11" fillId="4" borderId="55" xfId="0" applyFont="1" applyFill="1" applyBorder="1" applyAlignment="1">
      <alignment horizontal="center"/>
    </xf>
    <xf numFmtId="0" fontId="11" fillId="4" borderId="54" xfId="0" applyFont="1" applyFill="1" applyBorder="1" applyAlignment="1">
      <alignment horizontal="center"/>
    </xf>
    <xf numFmtId="0" fontId="11" fillId="4" borderId="56" xfId="0" applyFont="1" applyFill="1" applyBorder="1" applyAlignment="1">
      <alignment horizontal="center"/>
    </xf>
    <xf numFmtId="0" fontId="52" fillId="0" borderId="0" xfId="0" applyFont="1" applyBorder="1" applyAlignment="1" applyProtection="1">
      <alignment horizontal="center" vertical="center"/>
    </xf>
    <xf numFmtId="0" fontId="12" fillId="0" borderId="17" xfId="0" applyFont="1" applyBorder="1" applyAlignment="1" applyProtection="1">
      <alignment horizontal="left" vertical="center"/>
    </xf>
    <xf numFmtId="0" fontId="12" fillId="0" borderId="19" xfId="0" applyFont="1" applyBorder="1" applyAlignment="1" applyProtection="1">
      <alignment horizontal="left" vertical="center"/>
    </xf>
    <xf numFmtId="0" fontId="12" fillId="0" borderId="18" xfId="0" applyFont="1" applyBorder="1" applyAlignment="1" applyProtection="1">
      <alignment horizontal="left" vertical="center"/>
    </xf>
    <xf numFmtId="0" fontId="11" fillId="4" borderId="10" xfId="0" applyFont="1" applyFill="1" applyBorder="1" applyAlignment="1">
      <alignment horizontal="center"/>
    </xf>
    <xf numFmtId="0" fontId="11" fillId="4" borderId="20" xfId="0" applyFont="1" applyFill="1" applyBorder="1" applyAlignment="1">
      <alignment horizontal="center"/>
    </xf>
    <xf numFmtId="0" fontId="11" fillId="4" borderId="63" xfId="0" applyFont="1" applyFill="1" applyBorder="1" applyAlignment="1">
      <alignment horizontal="center"/>
    </xf>
    <xf numFmtId="0" fontId="11" fillId="4" borderId="59" xfId="0" applyFont="1" applyFill="1" applyBorder="1" applyAlignment="1">
      <alignment horizontal="center"/>
    </xf>
    <xf numFmtId="0" fontId="11" fillId="4" borderId="14" xfId="0" applyFont="1" applyFill="1" applyBorder="1" applyAlignment="1">
      <alignment horizontal="center"/>
    </xf>
    <xf numFmtId="0" fontId="11" fillId="4" borderId="13" xfId="0" applyFont="1" applyFill="1" applyBorder="1" applyAlignment="1">
      <alignment horizontal="center"/>
    </xf>
    <xf numFmtId="0" fontId="11" fillId="4" borderId="51" xfId="0" applyFont="1" applyFill="1" applyBorder="1" applyAlignment="1">
      <alignment horizontal="center"/>
    </xf>
    <xf numFmtId="0" fontId="11" fillId="4" borderId="53" xfId="0" applyFont="1" applyFill="1" applyBorder="1" applyAlignment="1">
      <alignment horizontal="center"/>
    </xf>
    <xf numFmtId="0" fontId="11" fillId="4" borderId="0" xfId="0" applyFont="1" applyFill="1" applyBorder="1" applyAlignment="1">
      <alignment horizontal="center"/>
    </xf>
    <xf numFmtId="0" fontId="11" fillId="4" borderId="1" xfId="0" applyFont="1" applyFill="1" applyBorder="1" applyAlignment="1">
      <alignment horizontal="center"/>
    </xf>
    <xf numFmtId="0" fontId="11" fillId="4" borderId="64" xfId="0" applyFont="1" applyFill="1" applyBorder="1" applyAlignment="1">
      <alignment horizontal="center"/>
    </xf>
    <xf numFmtId="0" fontId="11" fillId="0" borderId="9" xfId="0" applyFont="1" applyFill="1" applyBorder="1" applyAlignment="1" applyProtection="1">
      <alignment horizontal="center" vertical="center"/>
    </xf>
    <xf numFmtId="0" fontId="11" fillId="0" borderId="5" xfId="0" applyFont="1" applyFill="1" applyBorder="1" applyAlignment="1" applyProtection="1">
      <alignment horizontal="center" vertical="center"/>
    </xf>
    <xf numFmtId="0" fontId="11" fillId="0" borderId="7" xfId="0" applyFont="1" applyFill="1" applyBorder="1" applyAlignment="1" applyProtection="1">
      <alignment horizontal="center" vertical="center"/>
    </xf>
    <xf numFmtId="0" fontId="11" fillId="4" borderId="4" xfId="0" applyFont="1" applyFill="1" applyBorder="1" applyAlignment="1">
      <alignment horizontal="center"/>
    </xf>
    <xf numFmtId="49" fontId="11" fillId="4" borderId="55" xfId="0" applyNumberFormat="1" applyFont="1" applyFill="1" applyBorder="1" applyAlignment="1">
      <alignment horizontal="center"/>
    </xf>
    <xf numFmtId="49" fontId="11" fillId="4" borderId="54" xfId="0" applyNumberFormat="1" applyFont="1" applyFill="1" applyBorder="1" applyAlignment="1">
      <alignment horizontal="center"/>
    </xf>
    <xf numFmtId="49" fontId="11" fillId="4" borderId="56" xfId="0" applyNumberFormat="1" applyFont="1" applyFill="1" applyBorder="1" applyAlignment="1">
      <alignment horizontal="center"/>
    </xf>
    <xf numFmtId="49" fontId="11" fillId="4" borderId="4" xfId="0" applyNumberFormat="1" applyFont="1" applyFill="1" applyBorder="1" applyAlignment="1">
      <alignment horizontal="center"/>
    </xf>
    <xf numFmtId="49" fontId="11" fillId="4" borderId="67" xfId="0" applyNumberFormat="1" applyFont="1" applyFill="1" applyBorder="1" applyAlignment="1">
      <alignment horizontal="center"/>
    </xf>
    <xf numFmtId="0" fontId="12" fillId="0" borderId="17" xfId="0" applyFont="1" applyFill="1" applyBorder="1" applyAlignment="1" applyProtection="1">
      <alignment horizontal="left" vertical="center"/>
    </xf>
    <xf numFmtId="0" fontId="12" fillId="0" borderId="19" xfId="0" applyFont="1" applyFill="1" applyBorder="1" applyAlignment="1" applyProtection="1">
      <alignment horizontal="left" vertical="center"/>
    </xf>
    <xf numFmtId="0" fontId="12" fillId="0" borderId="18" xfId="0" applyFont="1" applyFill="1" applyBorder="1" applyAlignment="1" applyProtection="1">
      <alignment horizontal="left" vertical="center"/>
    </xf>
    <xf numFmtId="0" fontId="11" fillId="0" borderId="9" xfId="0" applyFont="1" applyBorder="1" applyAlignment="1" applyProtection="1">
      <alignment horizontal="center" vertical="center"/>
    </xf>
    <xf numFmtId="0" fontId="11" fillId="0" borderId="5" xfId="0" applyFont="1" applyBorder="1" applyAlignment="1" applyProtection="1">
      <alignment horizontal="center" vertical="center"/>
    </xf>
    <xf numFmtId="0" fontId="11" fillId="0" borderId="7" xfId="0" applyFont="1" applyBorder="1" applyAlignment="1" applyProtection="1">
      <alignment horizontal="center" vertical="center"/>
    </xf>
    <xf numFmtId="0" fontId="45" fillId="0" borderId="23" xfId="0" applyFont="1" applyFill="1" applyBorder="1" applyAlignment="1" applyProtection="1">
      <alignment horizontal="left" wrapText="1"/>
    </xf>
    <xf numFmtId="0" fontId="46" fillId="0" borderId="24" xfId="0" applyFont="1" applyBorder="1" applyProtection="1"/>
    <xf numFmtId="0" fontId="46" fillId="0" borderId="46" xfId="0" applyFont="1" applyBorder="1" applyProtection="1"/>
    <xf numFmtId="0" fontId="11" fillId="0" borderId="9" xfId="0" applyFont="1" applyBorder="1" applyAlignment="1" applyProtection="1">
      <alignment horizontal="left" vertical="center"/>
    </xf>
    <xf numFmtId="0" fontId="11" fillId="0" borderId="7" xfId="0" applyFont="1" applyBorder="1" applyAlignment="1" applyProtection="1">
      <alignment horizontal="left" vertical="center"/>
    </xf>
    <xf numFmtId="0" fontId="14" fillId="0" borderId="68" xfId="0" applyFont="1" applyBorder="1" applyAlignment="1">
      <alignment horizontal="left" vertical="center"/>
    </xf>
    <xf numFmtId="0" fontId="14" fillId="0" borderId="66" xfId="0" applyFont="1" applyBorder="1" applyAlignment="1">
      <alignment horizontal="left" vertical="center"/>
    </xf>
    <xf numFmtId="0" fontId="14" fillId="0" borderId="67" xfId="0" applyFont="1" applyBorder="1" applyAlignment="1">
      <alignment horizontal="left" vertical="center"/>
    </xf>
    <xf numFmtId="0" fontId="3" fillId="4" borderId="55" xfId="1" applyFill="1" applyBorder="1" applyAlignment="1" applyProtection="1">
      <alignment horizontal="center"/>
    </xf>
    <xf numFmtId="0" fontId="47" fillId="0" borderId="22" xfId="0" applyFont="1" applyFill="1" applyBorder="1" applyAlignment="1" applyProtection="1">
      <alignment horizontal="center" vertical="center" wrapText="1"/>
    </xf>
    <xf numFmtId="0" fontId="47" fillId="0" borderId="20" xfId="0" applyFont="1" applyFill="1" applyBorder="1" applyAlignment="1" applyProtection="1">
      <alignment horizontal="center" vertical="center" wrapText="1"/>
    </xf>
    <xf numFmtId="0" fontId="47" fillId="0" borderId="51" xfId="0" applyFont="1" applyFill="1" applyBorder="1" applyAlignment="1" applyProtection="1">
      <alignment horizontal="center" vertical="center" wrapText="1"/>
    </xf>
    <xf numFmtId="0" fontId="47" fillId="0" borderId="26" xfId="0" applyFont="1" applyFill="1" applyBorder="1" applyAlignment="1" applyProtection="1">
      <alignment horizontal="center" vertical="center" wrapText="1"/>
    </xf>
    <xf numFmtId="0" fontId="47" fillId="0" borderId="0" xfId="0" applyFont="1" applyFill="1" applyBorder="1" applyAlignment="1" applyProtection="1">
      <alignment horizontal="center" vertical="center" wrapText="1"/>
    </xf>
    <xf numFmtId="0" fontId="47" fillId="0" borderId="1" xfId="0" applyFont="1" applyFill="1" applyBorder="1" applyAlignment="1" applyProtection="1">
      <alignment horizontal="center" vertical="center" wrapText="1"/>
    </xf>
    <xf numFmtId="0" fontId="47" fillId="0" borderId="29" xfId="0" applyFont="1" applyFill="1" applyBorder="1" applyAlignment="1" applyProtection="1">
      <alignment horizontal="center" vertical="center" wrapText="1"/>
    </xf>
    <xf numFmtId="0" fontId="47" fillId="0" borderId="21" xfId="0" applyFont="1" applyFill="1" applyBorder="1" applyAlignment="1" applyProtection="1">
      <alignment horizontal="center" vertical="center" wrapText="1"/>
    </xf>
    <xf numFmtId="0" fontId="47" fillId="0" borderId="40" xfId="0" applyFont="1" applyFill="1" applyBorder="1" applyAlignment="1" applyProtection="1">
      <alignment horizontal="center" vertical="center" wrapText="1"/>
    </xf>
    <xf numFmtId="0" fontId="12" fillId="0" borderId="22" xfId="0" applyFont="1" applyBorder="1" applyAlignment="1" applyProtection="1">
      <alignment horizontal="center" vertical="center" wrapText="1"/>
    </xf>
    <xf numFmtId="0" fontId="12" fillId="0" borderId="20" xfId="0" applyFont="1" applyBorder="1" applyAlignment="1" applyProtection="1">
      <alignment horizontal="center" vertical="center" wrapText="1"/>
    </xf>
    <xf numFmtId="0" fontId="12" fillId="0" borderId="51" xfId="0" applyFont="1" applyBorder="1" applyAlignment="1" applyProtection="1">
      <alignment horizontal="center" vertical="center" wrapText="1"/>
    </xf>
    <xf numFmtId="0" fontId="12" fillId="0" borderId="26" xfId="0" applyFont="1" applyBorder="1" applyAlignment="1" applyProtection="1">
      <alignment horizontal="center" vertical="center" wrapText="1"/>
    </xf>
    <xf numFmtId="0" fontId="12" fillId="0" borderId="0" xfId="0" applyFont="1" applyBorder="1" applyAlignment="1" applyProtection="1">
      <alignment horizontal="center" vertical="center" wrapText="1"/>
    </xf>
    <xf numFmtId="0" fontId="12" fillId="0" borderId="1" xfId="0" applyFont="1" applyBorder="1" applyAlignment="1" applyProtection="1">
      <alignment horizontal="center" vertical="center" wrapText="1"/>
    </xf>
    <xf numFmtId="0" fontId="12" fillId="0" borderId="29" xfId="0" applyFont="1" applyBorder="1" applyAlignment="1" applyProtection="1">
      <alignment horizontal="center" vertical="center" wrapText="1"/>
    </xf>
    <xf numFmtId="0" fontId="12" fillId="0" borderId="21" xfId="0" applyFont="1" applyBorder="1" applyAlignment="1" applyProtection="1">
      <alignment horizontal="center" vertical="center" wrapText="1"/>
    </xf>
    <xf numFmtId="0" fontId="12" fillId="0" borderId="40" xfId="0" applyFont="1" applyBorder="1" applyAlignment="1" applyProtection="1">
      <alignment horizontal="center" vertical="center" wrapText="1"/>
    </xf>
    <xf numFmtId="0" fontId="11" fillId="4" borderId="10" xfId="0" applyFont="1" applyFill="1" applyBorder="1" applyAlignment="1">
      <alignment horizontal="center" vertical="center" wrapText="1"/>
    </xf>
    <xf numFmtId="0" fontId="11" fillId="4" borderId="20" xfId="0" applyFont="1" applyFill="1" applyBorder="1" applyAlignment="1">
      <alignment horizontal="center" vertical="center" wrapText="1"/>
    </xf>
    <xf numFmtId="0" fontId="11" fillId="4" borderId="51" xfId="0" applyFont="1" applyFill="1" applyBorder="1" applyAlignment="1">
      <alignment horizontal="center" vertical="center" wrapText="1"/>
    </xf>
    <xf numFmtId="0" fontId="11" fillId="4" borderId="53" xfId="0"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4" borderId="59"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4" borderId="64" xfId="0" applyFont="1" applyFill="1" applyBorder="1" applyAlignment="1">
      <alignment horizontal="center" vertical="center" wrapText="1"/>
    </xf>
    <xf numFmtId="0" fontId="9" fillId="4" borderId="10" xfId="0" applyFont="1" applyFill="1" applyBorder="1" applyAlignment="1">
      <alignment horizontal="center" vertical="center"/>
    </xf>
    <xf numFmtId="0" fontId="11" fillId="4" borderId="20" xfId="0" applyFont="1" applyFill="1" applyBorder="1" applyAlignment="1">
      <alignment horizontal="center" vertical="center"/>
    </xf>
    <xf numFmtId="0" fontId="11" fillId="4" borderId="63" xfId="0" applyFont="1" applyFill="1" applyBorder="1" applyAlignment="1">
      <alignment horizontal="center" vertical="center"/>
    </xf>
    <xf numFmtId="0" fontId="11" fillId="4" borderId="59" xfId="0" applyFont="1" applyFill="1" applyBorder="1" applyAlignment="1">
      <alignment horizontal="center" vertical="center"/>
    </xf>
    <xf numFmtId="0" fontId="11" fillId="4" borderId="14" xfId="0" applyFont="1" applyFill="1" applyBorder="1" applyAlignment="1">
      <alignment horizontal="center" vertical="center"/>
    </xf>
    <xf numFmtId="0" fontId="11" fillId="4" borderId="13" xfId="0" applyFont="1" applyFill="1" applyBorder="1" applyAlignment="1">
      <alignment horizontal="center" vertical="center"/>
    </xf>
    <xf numFmtId="0" fontId="47" fillId="0" borderId="17" xfId="0" applyFont="1" applyFill="1" applyBorder="1" applyAlignment="1" applyProtection="1">
      <alignment horizontal="center" vertical="center" wrapText="1"/>
    </xf>
    <xf numFmtId="0" fontId="47" fillId="0" borderId="19" xfId="0" applyFont="1" applyFill="1" applyBorder="1" applyAlignment="1" applyProtection="1">
      <alignment horizontal="center" vertical="center" wrapText="1"/>
    </xf>
    <xf numFmtId="0" fontId="47" fillId="0" borderId="18" xfId="0" applyFont="1" applyFill="1" applyBorder="1" applyAlignment="1" applyProtection="1">
      <alignment horizontal="center" vertical="center" wrapText="1"/>
    </xf>
    <xf numFmtId="0" fontId="5" fillId="0" borderId="0" xfId="0" applyFont="1" applyAlignment="1" applyProtection="1">
      <alignment horizontal="center" vertical="top"/>
    </xf>
    <xf numFmtId="0" fontId="7" fillId="0" borderId="0" xfId="0" applyFont="1" applyBorder="1" applyAlignment="1" applyProtection="1">
      <alignment horizontal="center"/>
    </xf>
    <xf numFmtId="0" fontId="4" fillId="0" borderId="0" xfId="0" applyFont="1" applyAlignment="1" applyProtection="1">
      <alignment horizontal="center"/>
    </xf>
    <xf numFmtId="0" fontId="60" fillId="0" borderId="0" xfId="0" applyFont="1" applyAlignment="1" applyProtection="1">
      <alignment horizontal="center" vertical="top"/>
    </xf>
    <xf numFmtId="0" fontId="69" fillId="0" borderId="0" xfId="0" applyFont="1" applyAlignment="1" applyProtection="1">
      <alignment horizontal="center" vertical="top"/>
    </xf>
    <xf numFmtId="0" fontId="9" fillId="4" borderId="47" xfId="0" applyFont="1" applyFill="1" applyBorder="1" applyAlignment="1" applyProtection="1">
      <alignment horizontal="center" wrapText="1"/>
      <protection locked="0"/>
    </xf>
    <xf numFmtId="0" fontId="9" fillId="4" borderId="54" xfId="0" applyFont="1" applyFill="1" applyBorder="1" applyAlignment="1" applyProtection="1">
      <alignment horizontal="center" wrapText="1"/>
      <protection locked="0"/>
    </xf>
    <xf numFmtId="0" fontId="9" fillId="4" borderId="4" xfId="0" applyFont="1" applyFill="1" applyBorder="1" applyAlignment="1" applyProtection="1">
      <alignment horizontal="center" wrapText="1"/>
      <protection locked="0"/>
    </xf>
    <xf numFmtId="0" fontId="12" fillId="4" borderId="24" xfId="0" applyFont="1" applyFill="1" applyBorder="1" applyAlignment="1" applyProtection="1">
      <alignment horizontal="center" vertical="center" wrapText="1"/>
      <protection locked="0"/>
    </xf>
    <xf numFmtId="0" fontId="12" fillId="4" borderId="46" xfId="0" applyFont="1" applyFill="1" applyBorder="1" applyAlignment="1" applyProtection="1">
      <alignment horizontal="center" vertical="center" wrapText="1"/>
      <protection locked="0"/>
    </xf>
    <xf numFmtId="0" fontId="9" fillId="4" borderId="65" xfId="0" applyFont="1" applyFill="1" applyBorder="1" applyAlignment="1" applyProtection="1">
      <alignment horizontal="center" vertical="center" wrapText="1"/>
      <protection locked="0"/>
    </xf>
    <xf numFmtId="0" fontId="9" fillId="4" borderId="66" xfId="0" applyFont="1" applyFill="1" applyBorder="1" applyAlignment="1" applyProtection="1">
      <alignment horizontal="center" vertical="center" wrapText="1"/>
      <protection locked="0"/>
    </xf>
    <xf numFmtId="0" fontId="9" fillId="4" borderId="67" xfId="0" applyFont="1" applyFill="1" applyBorder="1" applyAlignment="1" applyProtection="1">
      <alignment horizontal="center" vertical="center" wrapText="1"/>
      <protection locked="0"/>
    </xf>
    <xf numFmtId="0" fontId="9" fillId="4" borderId="43" xfId="0" applyFont="1" applyFill="1" applyBorder="1" applyAlignment="1" applyProtection="1">
      <alignment horizontal="center" vertical="center" wrapText="1"/>
      <protection locked="0"/>
    </xf>
    <xf numFmtId="0" fontId="9" fillId="4" borderId="19" xfId="0" applyFont="1" applyFill="1" applyBorder="1" applyAlignment="1" applyProtection="1">
      <alignment horizontal="center" vertical="center" wrapText="1"/>
      <protection locked="0"/>
    </xf>
    <xf numFmtId="0" fontId="9" fillId="4" borderId="18" xfId="0" applyFont="1" applyFill="1" applyBorder="1" applyAlignment="1" applyProtection="1">
      <alignment horizontal="center" vertical="center" wrapText="1"/>
      <protection locked="0"/>
    </xf>
    <xf numFmtId="0" fontId="9" fillId="4" borderId="23" xfId="0" applyFont="1" applyFill="1" applyBorder="1" applyAlignment="1" applyProtection="1">
      <alignment horizontal="center" wrapText="1"/>
      <protection locked="0"/>
    </xf>
    <xf numFmtId="0" fontId="9" fillId="4" borderId="24" xfId="0" applyFont="1" applyFill="1" applyBorder="1" applyAlignment="1" applyProtection="1">
      <alignment horizontal="center" wrapText="1"/>
      <protection locked="0"/>
    </xf>
    <xf numFmtId="0" fontId="9" fillId="4" borderId="34" xfId="0" applyFont="1" applyFill="1" applyBorder="1" applyAlignment="1" applyProtection="1">
      <alignment horizontal="center" wrapText="1"/>
      <protection locked="0"/>
    </xf>
    <xf numFmtId="0" fontId="8" fillId="0" borderId="17" xfId="0" applyFont="1" applyBorder="1" applyAlignment="1" applyProtection="1">
      <alignment horizontal="center" vertical="center"/>
      <protection locked="0"/>
    </xf>
    <xf numFmtId="0" fontId="8" fillId="0" borderId="45" xfId="0" applyFont="1" applyBorder="1" applyAlignment="1" applyProtection="1">
      <alignment horizontal="center" vertical="center"/>
      <protection locked="0"/>
    </xf>
    <xf numFmtId="0" fontId="12" fillId="0" borderId="22" xfId="0" applyFont="1" applyBorder="1" applyAlignment="1" applyProtection="1">
      <alignment horizontal="center" vertical="center" wrapText="1"/>
      <protection locked="0"/>
    </xf>
    <xf numFmtId="0" fontId="12" fillId="0" borderId="20" xfId="0" applyFont="1" applyBorder="1" applyAlignment="1" applyProtection="1">
      <alignment horizontal="center" vertical="center" wrapText="1"/>
      <protection locked="0"/>
    </xf>
    <xf numFmtId="0" fontId="12" fillId="0" borderId="26" xfId="0" applyFont="1" applyBorder="1" applyAlignment="1" applyProtection="1">
      <alignment horizontal="center" vertical="center" wrapText="1"/>
      <protection locked="0"/>
    </xf>
    <xf numFmtId="0" fontId="12" fillId="0" borderId="0" xfId="0" applyFont="1" applyBorder="1" applyAlignment="1" applyProtection="1">
      <alignment horizontal="center" vertical="center" wrapText="1"/>
      <protection locked="0"/>
    </xf>
    <xf numFmtId="0" fontId="8" fillId="0" borderId="17" xfId="0" applyFont="1" applyBorder="1" applyAlignment="1" applyProtection="1">
      <alignment horizontal="center" wrapText="1"/>
      <protection locked="0"/>
    </xf>
    <xf numFmtId="0" fontId="4" fillId="0" borderId="45" xfId="0" applyFont="1" applyBorder="1" applyAlignment="1" applyProtection="1">
      <alignment horizontal="center" wrapText="1"/>
      <protection locked="0"/>
    </xf>
    <xf numFmtId="0" fontId="8" fillId="0" borderId="17" xfId="0" applyFont="1" applyBorder="1" applyAlignment="1" applyProtection="1">
      <alignment horizontal="center" vertical="center" wrapText="1"/>
      <protection locked="0"/>
    </xf>
    <xf numFmtId="0" fontId="8" fillId="0" borderId="45" xfId="0" applyFont="1" applyBorder="1" applyAlignment="1" applyProtection="1">
      <alignment horizontal="center" vertical="center" wrapText="1"/>
      <protection locked="0"/>
    </xf>
    <xf numFmtId="0" fontId="12" fillId="0" borderId="22" xfId="0" applyFont="1" applyBorder="1" applyAlignment="1" applyProtection="1">
      <alignment horizontal="center" vertical="center"/>
      <protection locked="0"/>
    </xf>
    <xf numFmtId="0" fontId="12" fillId="0" borderId="20" xfId="0" applyFont="1" applyBorder="1" applyAlignment="1" applyProtection="1">
      <alignment horizontal="center" vertical="center"/>
      <protection locked="0"/>
    </xf>
    <xf numFmtId="0" fontId="12" fillId="0" borderId="63" xfId="0" applyFont="1" applyBorder="1" applyAlignment="1" applyProtection="1">
      <alignment horizontal="center" vertical="center"/>
      <protection locked="0"/>
    </xf>
    <xf numFmtId="0" fontId="12" fillId="0" borderId="29" xfId="0" applyFont="1" applyBorder="1" applyAlignment="1" applyProtection="1">
      <alignment horizontal="center" vertical="center"/>
      <protection locked="0"/>
    </xf>
    <xf numFmtId="0" fontId="12" fillId="0" borderId="21" xfId="0" applyFont="1" applyBorder="1" applyAlignment="1" applyProtection="1">
      <alignment horizontal="center" vertical="center"/>
      <protection locked="0"/>
    </xf>
    <xf numFmtId="0" fontId="12" fillId="0" borderId="71" xfId="0" applyFont="1" applyBorder="1" applyAlignment="1" applyProtection="1">
      <alignment horizontal="center" vertical="center"/>
      <protection locked="0"/>
    </xf>
    <xf numFmtId="0" fontId="9" fillId="4" borderId="10" xfId="0" applyFont="1" applyFill="1" applyBorder="1" applyAlignment="1" applyProtection="1">
      <alignment horizontal="center" vertical="center" wrapText="1"/>
      <protection locked="0"/>
    </xf>
    <xf numFmtId="0" fontId="9" fillId="4" borderId="20" xfId="0" applyFont="1" applyFill="1" applyBorder="1" applyAlignment="1" applyProtection="1">
      <alignment horizontal="center" vertical="center" wrapText="1"/>
      <protection locked="0"/>
    </xf>
    <xf numFmtId="0" fontId="9" fillId="4" borderId="51" xfId="0" applyFont="1" applyFill="1" applyBorder="1" applyAlignment="1" applyProtection="1">
      <alignment horizontal="center" vertical="center" wrapText="1"/>
      <protection locked="0"/>
    </xf>
    <xf numFmtId="0" fontId="9" fillId="4" borderId="53" xfId="0" applyFont="1" applyFill="1" applyBorder="1" applyAlignment="1" applyProtection="1">
      <alignment horizontal="center" vertical="center" wrapText="1"/>
      <protection locked="0"/>
    </xf>
    <xf numFmtId="0" fontId="9" fillId="4" borderId="0" xfId="0" applyFont="1" applyFill="1" applyBorder="1" applyAlignment="1" applyProtection="1">
      <alignment horizontal="center" vertical="center" wrapText="1"/>
      <protection locked="0"/>
    </xf>
    <xf numFmtId="0" fontId="9" fillId="4" borderId="1" xfId="0" applyFont="1" applyFill="1" applyBorder="1" applyAlignment="1" applyProtection="1">
      <alignment horizontal="center" vertical="center" wrapText="1"/>
      <protection locked="0"/>
    </xf>
    <xf numFmtId="0" fontId="9" fillId="4" borderId="30" xfId="0" applyFont="1" applyFill="1" applyBorder="1" applyAlignment="1" applyProtection="1">
      <alignment horizontal="center" vertical="center" wrapText="1"/>
      <protection locked="0"/>
    </xf>
    <xf numFmtId="0" fontId="9" fillId="4" borderId="21" xfId="0" applyFont="1" applyFill="1" applyBorder="1" applyAlignment="1" applyProtection="1">
      <alignment horizontal="center" vertical="center" wrapText="1"/>
      <protection locked="0"/>
    </xf>
    <xf numFmtId="0" fontId="9" fillId="4" borderId="40" xfId="0" applyFont="1" applyFill="1" applyBorder="1" applyAlignment="1" applyProtection="1">
      <alignment horizontal="center" vertical="center" wrapText="1"/>
      <protection locked="0"/>
    </xf>
    <xf numFmtId="0" fontId="12" fillId="0" borderId="17" xfId="0" applyFont="1" applyBorder="1" applyAlignment="1" applyProtection="1">
      <alignment horizontal="center" vertical="center"/>
      <protection locked="0"/>
    </xf>
    <xf numFmtId="0" fontId="12" fillId="0" borderId="19" xfId="0" applyFont="1" applyBorder="1" applyAlignment="1" applyProtection="1">
      <alignment horizontal="center" vertical="center"/>
      <protection locked="0"/>
    </xf>
    <xf numFmtId="0" fontId="12" fillId="0" borderId="45" xfId="0" applyFont="1" applyBorder="1" applyAlignment="1" applyProtection="1">
      <alignment horizontal="center" vertical="center"/>
      <protection locked="0"/>
    </xf>
    <xf numFmtId="0" fontId="12" fillId="0" borderId="17" xfId="0" applyFont="1" applyBorder="1" applyAlignment="1" applyProtection="1">
      <alignment horizontal="center" vertical="center" wrapText="1"/>
      <protection locked="0"/>
    </xf>
    <xf numFmtId="0" fontId="12" fillId="0" borderId="18" xfId="0" applyFont="1" applyBorder="1" applyAlignment="1" applyProtection="1">
      <alignment horizontal="center" vertical="center" wrapText="1"/>
      <protection locked="0"/>
    </xf>
    <xf numFmtId="21" fontId="9" fillId="4" borderId="33" xfId="0" applyNumberFormat="1" applyFont="1" applyFill="1" applyBorder="1" applyAlignment="1" applyProtection="1">
      <alignment horizontal="center" vertical="center"/>
      <protection locked="0"/>
    </xf>
    <xf numFmtId="21" fontId="9" fillId="4" borderId="38" xfId="0" applyNumberFormat="1" applyFont="1" applyFill="1" applyBorder="1" applyAlignment="1" applyProtection="1">
      <alignment horizontal="center" vertical="center"/>
      <protection locked="0"/>
    </xf>
    <xf numFmtId="0" fontId="28" fillId="0" borderId="0" xfId="0" applyFont="1" applyAlignment="1" applyProtection="1">
      <alignment horizontal="center" vertical="center"/>
      <protection locked="0"/>
    </xf>
    <xf numFmtId="0" fontId="37" fillId="0" borderId="0" xfId="0" applyFont="1" applyAlignment="1" applyProtection="1">
      <alignment horizontal="center"/>
      <protection locked="0"/>
    </xf>
    <xf numFmtId="0" fontId="8" fillId="0" borderId="26" xfId="0" applyFont="1" applyBorder="1" applyAlignment="1" applyProtection="1">
      <alignment horizontal="center" vertical="center" wrapText="1"/>
      <protection locked="0"/>
    </xf>
    <xf numFmtId="0" fontId="12" fillId="0" borderId="29" xfId="0" applyFont="1" applyBorder="1" applyAlignment="1" applyProtection="1">
      <alignment horizontal="center" vertical="center" wrapText="1"/>
      <protection locked="0"/>
    </xf>
    <xf numFmtId="0" fontId="12" fillId="0" borderId="21" xfId="0" applyFont="1" applyBorder="1" applyAlignment="1" applyProtection="1">
      <alignment horizontal="center" vertical="center" wrapText="1"/>
      <protection locked="0"/>
    </xf>
    <xf numFmtId="0" fontId="9" fillId="4" borderId="53" xfId="0" applyFont="1" applyFill="1" applyBorder="1" applyAlignment="1" applyProtection="1">
      <alignment horizontal="center" vertical="top" wrapText="1"/>
      <protection locked="0"/>
    </xf>
    <xf numFmtId="0" fontId="9" fillId="4" borderId="0" xfId="0" applyFont="1" applyFill="1" applyBorder="1" applyAlignment="1" applyProtection="1">
      <alignment horizontal="center" vertical="top" wrapText="1"/>
      <protection locked="0"/>
    </xf>
    <xf numFmtId="0" fontId="9" fillId="4" borderId="1" xfId="0" applyFont="1" applyFill="1" applyBorder="1" applyAlignment="1" applyProtection="1">
      <alignment horizontal="center" vertical="top" wrapText="1"/>
      <protection locked="0"/>
    </xf>
    <xf numFmtId="0" fontId="9" fillId="4" borderId="30" xfId="0" applyFont="1" applyFill="1" applyBorder="1" applyAlignment="1" applyProtection="1">
      <alignment horizontal="center" vertical="top" wrapText="1"/>
      <protection locked="0"/>
    </xf>
    <xf numFmtId="0" fontId="9" fillId="4" borderId="21" xfId="0" applyFont="1" applyFill="1" applyBorder="1" applyAlignment="1" applyProtection="1">
      <alignment horizontal="center" vertical="top" wrapText="1"/>
      <protection locked="0"/>
    </xf>
    <xf numFmtId="0" fontId="9" fillId="4" borderId="40" xfId="0" applyFont="1" applyFill="1" applyBorder="1" applyAlignment="1" applyProtection="1">
      <alignment horizontal="center" vertical="top" wrapText="1"/>
      <protection locked="0"/>
    </xf>
    <xf numFmtId="0" fontId="5" fillId="0" borderId="0" xfId="0" applyFont="1" applyAlignment="1" applyProtection="1">
      <alignment horizontal="left" vertical="center"/>
      <protection locked="0"/>
    </xf>
    <xf numFmtId="0" fontId="12" fillId="0" borderId="23" xfId="0" applyFont="1" applyBorder="1" applyAlignment="1" applyProtection="1">
      <alignment horizontal="center" vertical="center" wrapText="1"/>
      <protection locked="0"/>
    </xf>
    <xf numFmtId="0" fontId="12" fillId="0" borderId="24" xfId="0" applyFont="1" applyBorder="1" applyAlignment="1" applyProtection="1">
      <alignment horizontal="center" vertical="center" wrapText="1"/>
      <protection locked="0"/>
    </xf>
    <xf numFmtId="0" fontId="12" fillId="0" borderId="46" xfId="0" applyFont="1" applyBorder="1" applyAlignment="1" applyProtection="1">
      <alignment horizontal="center" vertical="center" wrapText="1"/>
      <protection locked="0"/>
    </xf>
    <xf numFmtId="0" fontId="8" fillId="0" borderId="69" xfId="0" applyFont="1" applyBorder="1" applyAlignment="1" applyProtection="1">
      <alignment horizontal="center" vertical="center" wrapText="1"/>
      <protection locked="0"/>
    </xf>
    <xf numFmtId="0" fontId="12" fillId="0" borderId="60" xfId="0" applyFont="1" applyBorder="1" applyAlignment="1" applyProtection="1">
      <alignment horizontal="center" vertical="center" wrapText="1"/>
      <protection locked="0"/>
    </xf>
    <xf numFmtId="0" fontId="12" fillId="0" borderId="28" xfId="0" applyFont="1" applyBorder="1" applyAlignment="1" applyProtection="1">
      <alignment horizontal="center" vertical="center" wrapText="1"/>
      <protection locked="0"/>
    </xf>
    <xf numFmtId="0" fontId="12" fillId="0" borderId="14" xfId="0" applyFont="1" applyBorder="1" applyAlignment="1" applyProtection="1">
      <alignment horizontal="center" vertical="center" wrapText="1"/>
      <protection locked="0"/>
    </xf>
    <xf numFmtId="0" fontId="9" fillId="4" borderId="61" xfId="0" applyFont="1" applyFill="1" applyBorder="1" applyAlignment="1" applyProtection="1">
      <alignment horizontal="center" vertical="top" wrapText="1"/>
      <protection locked="0"/>
    </xf>
    <xf numFmtId="0" fontId="9" fillId="4" borderId="60" xfId="0" applyFont="1" applyFill="1" applyBorder="1" applyAlignment="1" applyProtection="1">
      <alignment horizontal="center" vertical="top" wrapText="1"/>
      <protection locked="0"/>
    </xf>
    <xf numFmtId="0" fontId="9" fillId="4" borderId="70" xfId="0" applyFont="1" applyFill="1" applyBorder="1" applyAlignment="1" applyProtection="1">
      <alignment horizontal="center" vertical="top" wrapText="1"/>
      <protection locked="0"/>
    </xf>
    <xf numFmtId="0" fontId="9" fillId="4" borderId="59" xfId="0" applyFont="1" applyFill="1" applyBorder="1" applyAlignment="1" applyProtection="1">
      <alignment horizontal="center" vertical="top" wrapText="1"/>
      <protection locked="0"/>
    </xf>
    <xf numFmtId="0" fontId="9" fillId="4" borderId="14" xfId="0" applyFont="1" applyFill="1" applyBorder="1" applyAlignment="1" applyProtection="1">
      <alignment horizontal="center" vertical="top" wrapText="1"/>
      <protection locked="0"/>
    </xf>
    <xf numFmtId="0" fontId="9" fillId="4" borderId="64" xfId="0" applyFont="1" applyFill="1" applyBorder="1" applyAlignment="1" applyProtection="1">
      <alignment horizontal="center" vertical="top" wrapText="1"/>
      <protection locked="0"/>
    </xf>
    <xf numFmtId="0" fontId="12" fillId="0" borderId="51" xfId="0" applyFont="1" applyBorder="1" applyAlignment="1" applyProtection="1">
      <alignment horizontal="center" vertical="center" wrapText="1"/>
      <protection locked="0"/>
    </xf>
    <xf numFmtId="0" fontId="12" fillId="0" borderId="40" xfId="0" applyFont="1" applyBorder="1" applyAlignment="1" applyProtection="1">
      <alignment horizontal="center" vertical="center" wrapText="1"/>
      <protection locked="0"/>
    </xf>
    <xf numFmtId="0" fontId="9" fillId="4" borderId="17" xfId="0" applyFont="1" applyFill="1" applyBorder="1" applyAlignment="1" applyProtection="1">
      <alignment horizontal="center" vertical="center" wrapText="1"/>
      <protection locked="0"/>
    </xf>
    <xf numFmtId="0" fontId="9" fillId="0" borderId="0" xfId="0" applyFont="1" applyBorder="1" applyAlignment="1" applyProtection="1">
      <alignment horizontal="left"/>
      <protection locked="0"/>
    </xf>
    <xf numFmtId="0" fontId="41" fillId="0" borderId="22" xfId="0" applyFont="1" applyBorder="1" applyAlignment="1" applyProtection="1">
      <alignment horizontal="center" vertical="center" wrapText="1"/>
      <protection locked="0"/>
    </xf>
    <xf numFmtId="0" fontId="41" fillId="0" borderId="51" xfId="0" applyFont="1" applyBorder="1" applyAlignment="1" applyProtection="1">
      <alignment horizontal="center" vertical="center" wrapText="1"/>
      <protection locked="0"/>
    </xf>
    <xf numFmtId="0" fontId="41" fillId="0" borderId="29" xfId="0" applyFont="1" applyBorder="1" applyAlignment="1" applyProtection="1">
      <alignment horizontal="center" vertical="center" wrapText="1"/>
      <protection locked="0"/>
    </xf>
    <xf numFmtId="0" fontId="41" fillId="0" borderId="40" xfId="0" applyFont="1" applyBorder="1" applyAlignment="1" applyProtection="1">
      <alignment horizontal="center" vertical="center" wrapText="1"/>
      <protection locked="0"/>
    </xf>
    <xf numFmtId="0" fontId="12" fillId="0" borderId="22" xfId="0" applyFont="1" applyFill="1" applyBorder="1" applyAlignment="1" applyProtection="1">
      <alignment horizontal="center" vertical="center" wrapText="1"/>
      <protection locked="0"/>
    </xf>
    <xf numFmtId="0" fontId="12" fillId="0" borderId="20" xfId="0" applyFont="1" applyFill="1" applyBorder="1" applyAlignment="1" applyProtection="1">
      <alignment horizontal="center" vertical="center" wrapText="1"/>
      <protection locked="0"/>
    </xf>
    <xf numFmtId="0" fontId="12" fillId="0" borderId="51" xfId="0" applyFont="1" applyFill="1" applyBorder="1" applyAlignment="1" applyProtection="1">
      <alignment horizontal="center" vertical="center" wrapText="1"/>
      <protection locked="0"/>
    </xf>
    <xf numFmtId="0" fontId="12" fillId="0" borderId="26" xfId="0" applyFont="1" applyFill="1" applyBorder="1" applyAlignment="1" applyProtection="1">
      <alignment horizontal="center" vertical="center" wrapText="1"/>
      <protection locked="0"/>
    </xf>
    <xf numFmtId="0" fontId="12" fillId="0" borderId="0"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wrapText="1"/>
      <protection locked="0"/>
    </xf>
    <xf numFmtId="0" fontId="12" fillId="0" borderId="29" xfId="0" applyFont="1" applyFill="1" applyBorder="1" applyAlignment="1" applyProtection="1">
      <alignment horizontal="center" vertical="center" wrapText="1"/>
      <protection locked="0"/>
    </xf>
    <xf numFmtId="0" fontId="12" fillId="0" borderId="21" xfId="0" applyFont="1" applyFill="1" applyBorder="1" applyAlignment="1" applyProtection="1">
      <alignment horizontal="center" vertical="center" wrapText="1"/>
      <protection locked="0"/>
    </xf>
    <xf numFmtId="0" fontId="12" fillId="0" borderId="40" xfId="0" applyFont="1" applyFill="1" applyBorder="1" applyAlignment="1" applyProtection="1">
      <alignment horizontal="center" vertical="center" wrapText="1"/>
      <protection locked="0"/>
    </xf>
    <xf numFmtId="0" fontId="8" fillId="4" borderId="43" xfId="0" applyFont="1" applyFill="1" applyBorder="1" applyAlignment="1" applyProtection="1">
      <alignment horizontal="center" vertical="center" wrapText="1"/>
      <protection locked="0"/>
    </xf>
    <xf numFmtId="0" fontId="8" fillId="4" borderId="19" xfId="0" applyFont="1" applyFill="1" applyBorder="1" applyAlignment="1" applyProtection="1">
      <alignment horizontal="center" vertical="center" wrapText="1"/>
      <protection locked="0"/>
    </xf>
    <xf numFmtId="0" fontId="8" fillId="4" borderId="18" xfId="0" applyFont="1" applyFill="1" applyBorder="1" applyAlignment="1" applyProtection="1">
      <alignment horizontal="center" vertical="center" wrapText="1"/>
      <protection locked="0"/>
    </xf>
    <xf numFmtId="0" fontId="9" fillId="4" borderId="47" xfId="0" applyFont="1" applyFill="1" applyBorder="1" applyAlignment="1" applyProtection="1">
      <alignment horizontal="center"/>
      <protection locked="0"/>
    </xf>
    <xf numFmtId="0" fontId="9" fillId="4" borderId="54" xfId="0" applyFont="1" applyFill="1" applyBorder="1" applyAlignment="1" applyProtection="1">
      <alignment horizontal="center"/>
      <protection locked="0"/>
    </xf>
    <xf numFmtId="0" fontId="9" fillId="4" borderId="4" xfId="0" applyFont="1" applyFill="1" applyBorder="1" applyAlignment="1" applyProtection="1">
      <alignment horizontal="center"/>
      <protection locked="0"/>
    </xf>
    <xf numFmtId="0" fontId="12" fillId="0" borderId="52" xfId="0" applyFont="1" applyBorder="1" applyAlignment="1" applyProtection="1">
      <alignment horizontal="center" vertical="center" wrapText="1"/>
      <protection locked="0"/>
    </xf>
    <xf numFmtId="0" fontId="64" fillId="0" borderId="0" xfId="0" applyFont="1" applyAlignment="1">
      <alignment horizontal="center" vertical="center"/>
    </xf>
    <xf numFmtId="0" fontId="42" fillId="0" borderId="0" xfId="0" applyFont="1" applyBorder="1" applyAlignment="1">
      <alignment horizontal="center" vertical="center" wrapText="1"/>
    </xf>
    <xf numFmtId="0" fontId="28" fillId="0" borderId="0" xfId="0" applyFont="1" applyAlignment="1">
      <alignment horizontal="center" vertical="top"/>
    </xf>
    <xf numFmtId="0" fontId="23" fillId="0" borderId="61" xfId="0" applyFont="1" applyBorder="1" applyAlignment="1">
      <alignment horizontal="center" vertical="top" wrapText="1"/>
    </xf>
    <xf numFmtId="0" fontId="23" fillId="0" borderId="60" xfId="0" applyFont="1" applyBorder="1" applyAlignment="1">
      <alignment horizontal="center" vertical="top" wrapText="1"/>
    </xf>
    <xf numFmtId="0" fontId="23" fillId="0" borderId="12" xfId="0" applyFont="1" applyBorder="1" applyAlignment="1">
      <alignment horizontal="center" vertical="top" wrapText="1"/>
    </xf>
    <xf numFmtId="0" fontId="23" fillId="0" borderId="59" xfId="0" applyFont="1" applyBorder="1" applyAlignment="1">
      <alignment horizontal="center" vertical="top" wrapText="1"/>
    </xf>
    <xf numFmtId="0" fontId="23" fillId="0" borderId="14" xfId="0" applyFont="1" applyBorder="1" applyAlignment="1">
      <alignment horizontal="center" vertical="top" wrapText="1"/>
    </xf>
    <xf numFmtId="0" fontId="23" fillId="0" borderId="13" xfId="0" applyFont="1" applyBorder="1" applyAlignment="1">
      <alignment horizontal="center" vertical="top" wrapText="1"/>
    </xf>
    <xf numFmtId="0" fontId="6" fillId="2" borderId="17" xfId="0" applyFont="1" applyFill="1" applyBorder="1" applyAlignment="1">
      <alignment horizontal="center"/>
    </xf>
    <xf numFmtId="0" fontId="6" fillId="2" borderId="19" xfId="0" applyFont="1" applyFill="1" applyBorder="1" applyAlignment="1">
      <alignment horizontal="center"/>
    </xf>
    <xf numFmtId="0" fontId="28" fillId="0" borderId="43" xfId="0" applyFont="1" applyFill="1" applyBorder="1" applyAlignment="1">
      <alignment horizontal="center" vertical="center" wrapText="1"/>
    </xf>
    <xf numFmtId="0" fontId="28" fillId="0" borderId="19" xfId="0" applyFont="1" applyFill="1" applyBorder="1" applyAlignment="1">
      <alignment horizontal="center" vertical="center" wrapText="1"/>
    </xf>
    <xf numFmtId="0" fontId="28" fillId="0" borderId="18" xfId="0" applyFont="1" applyFill="1" applyBorder="1" applyAlignment="1">
      <alignment horizontal="center" vertical="center" wrapText="1"/>
    </xf>
    <xf numFmtId="166" fontId="12" fillId="0" borderId="17" xfId="0" applyNumberFormat="1" applyFont="1" applyFill="1" applyBorder="1" applyAlignment="1">
      <alignment horizontal="center" vertical="center"/>
    </xf>
    <xf numFmtId="166" fontId="12" fillId="0" borderId="18" xfId="0" applyNumberFormat="1" applyFont="1" applyFill="1" applyBorder="1" applyAlignment="1">
      <alignment horizontal="center" vertical="center"/>
    </xf>
    <xf numFmtId="0" fontId="29" fillId="0" borderId="17" xfId="0" applyFont="1" applyFill="1" applyBorder="1" applyAlignment="1">
      <alignment horizontal="center" vertical="center"/>
    </xf>
    <xf numFmtId="0" fontId="29" fillId="0" borderId="18" xfId="0" applyFont="1" applyFill="1" applyBorder="1" applyAlignment="1">
      <alignment horizontal="center" vertical="center"/>
    </xf>
    <xf numFmtId="0" fontId="16" fillId="0" borderId="22" xfId="0" applyFont="1" applyBorder="1" applyAlignment="1">
      <alignment horizontal="center"/>
    </xf>
    <xf numFmtId="0" fontId="16" fillId="0" borderId="20" xfId="0" applyFont="1" applyBorder="1" applyAlignment="1">
      <alignment horizontal="center"/>
    </xf>
    <xf numFmtId="0" fontId="16" fillId="0" borderId="63" xfId="0" applyFont="1" applyBorder="1" applyAlignment="1">
      <alignment horizontal="center"/>
    </xf>
    <xf numFmtId="0" fontId="9" fillId="0" borderId="29" xfId="0" applyFont="1" applyBorder="1" applyAlignment="1">
      <alignment horizontal="center"/>
    </xf>
    <xf numFmtId="0" fontId="9" fillId="0" borderId="21" xfId="0" applyFont="1" applyBorder="1" applyAlignment="1">
      <alignment horizontal="center"/>
    </xf>
    <xf numFmtId="0" fontId="9" fillId="0" borderId="71" xfId="0" applyFont="1" applyBorder="1" applyAlignment="1">
      <alignment horizontal="center"/>
    </xf>
    <xf numFmtId="0" fontId="12" fillId="0" borderId="10"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63" xfId="0" applyFont="1" applyBorder="1" applyAlignment="1">
      <alignment horizontal="center" vertical="center" wrapText="1"/>
    </xf>
    <xf numFmtId="0" fontId="12" fillId="0" borderId="59"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51" xfId="0" applyFont="1" applyBorder="1" applyAlignment="1">
      <alignment horizontal="center" vertical="center" wrapText="1"/>
    </xf>
    <xf numFmtId="0" fontId="12" fillId="0" borderId="53"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64" xfId="0" applyFont="1" applyBorder="1" applyAlignment="1">
      <alignment horizontal="center" vertical="center" wrapText="1"/>
    </xf>
    <xf numFmtId="0" fontId="12" fillId="0" borderId="17" xfId="0" applyFont="1" applyBorder="1" applyAlignment="1">
      <alignment horizontal="center"/>
    </xf>
    <xf numFmtId="0" fontId="12" fillId="0" borderId="19" xfId="0" applyFont="1" applyBorder="1" applyAlignment="1">
      <alignment horizontal="center"/>
    </xf>
    <xf numFmtId="0" fontId="12" fillId="0" borderId="18" xfId="0" applyFont="1" applyBorder="1" applyAlignment="1">
      <alignment horizontal="center"/>
    </xf>
    <xf numFmtId="0" fontId="9" fillId="11" borderId="28" xfId="0" applyFont="1" applyFill="1" applyBorder="1" applyAlignment="1">
      <alignment horizontal="center"/>
    </xf>
    <xf numFmtId="0" fontId="9" fillId="11" borderId="14" xfId="0" applyFont="1" applyFill="1" applyBorder="1" applyAlignment="1">
      <alignment horizontal="center"/>
    </xf>
    <xf numFmtId="0" fontId="9" fillId="11" borderId="13" xfId="0" applyFont="1" applyFill="1" applyBorder="1" applyAlignment="1">
      <alignment horizontal="center"/>
    </xf>
    <xf numFmtId="0" fontId="12" fillId="0" borderId="55" xfId="0" applyFont="1" applyBorder="1" applyAlignment="1">
      <alignment horizontal="center"/>
    </xf>
    <xf numFmtId="0" fontId="12" fillId="0" borderId="54" xfId="0" applyFont="1" applyBorder="1" applyAlignment="1">
      <alignment horizontal="center"/>
    </xf>
    <xf numFmtId="0" fontId="12" fillId="0" borderId="56" xfId="0" applyFont="1" applyBorder="1" applyAlignment="1">
      <alignment horizontal="center"/>
    </xf>
    <xf numFmtId="0" fontId="12" fillId="0" borderId="65" xfId="0" applyFont="1" applyBorder="1" applyAlignment="1">
      <alignment horizontal="center"/>
    </xf>
    <xf numFmtId="0" fontId="12" fillId="0" borderId="66" xfId="0" applyFont="1" applyBorder="1" applyAlignment="1">
      <alignment horizontal="center"/>
    </xf>
    <xf numFmtId="0" fontId="12" fillId="0" borderId="67" xfId="0" applyFont="1" applyBorder="1" applyAlignment="1">
      <alignment horizontal="center"/>
    </xf>
    <xf numFmtId="0" fontId="11" fillId="0" borderId="72" xfId="0" applyFont="1" applyBorder="1" applyAlignment="1">
      <alignment horizontal="left" vertical="center"/>
    </xf>
    <xf numFmtId="0" fontId="11" fillId="0" borderId="49" xfId="0" applyFont="1" applyBorder="1" applyAlignment="1">
      <alignment horizontal="left" vertical="center"/>
    </xf>
    <xf numFmtId="0" fontId="9" fillId="10" borderId="17" xfId="0" applyFont="1" applyFill="1" applyBorder="1" applyAlignment="1">
      <alignment horizontal="center"/>
    </xf>
    <xf numFmtId="0" fontId="9" fillId="10" borderId="19" xfId="0" applyFont="1" applyFill="1" applyBorder="1" applyAlignment="1">
      <alignment horizontal="center"/>
    </xf>
    <xf numFmtId="0" fontId="9" fillId="10" borderId="45" xfId="0" applyFont="1" applyFill="1" applyBorder="1" applyAlignment="1">
      <alignment horizontal="center"/>
    </xf>
    <xf numFmtId="0" fontId="29" fillId="0" borderId="23" xfId="0" applyFont="1" applyBorder="1" applyAlignment="1">
      <alignment horizontal="center" vertical="center"/>
    </xf>
    <xf numFmtId="0" fontId="29" fillId="0" borderId="24" xfId="0" applyFont="1" applyBorder="1" applyAlignment="1">
      <alignment horizontal="center" vertical="center"/>
    </xf>
    <xf numFmtId="0" fontId="29" fillId="0" borderId="46" xfId="0" applyFont="1" applyBorder="1" applyAlignment="1">
      <alignment horizontal="center" vertical="center"/>
    </xf>
    <xf numFmtId="0" fontId="12" fillId="0" borderId="4" xfId="0" applyFont="1" applyBorder="1" applyAlignment="1">
      <alignment horizontal="center"/>
    </xf>
    <xf numFmtId="0" fontId="12" fillId="0" borderId="8" xfId="0" applyFont="1" applyBorder="1" applyAlignment="1">
      <alignment horizontal="center"/>
    </xf>
    <xf numFmtId="0" fontId="9" fillId="11" borderId="47" xfId="0" applyFont="1" applyFill="1" applyBorder="1" applyAlignment="1">
      <alignment horizontal="center"/>
    </xf>
    <xf numFmtId="0" fontId="9" fillId="11" borderId="54" xfId="0" applyFont="1" applyFill="1" applyBorder="1" applyAlignment="1">
      <alignment horizontal="center"/>
    </xf>
    <xf numFmtId="0" fontId="9" fillId="11" borderId="56" xfId="0" applyFont="1" applyFill="1" applyBorder="1" applyAlignment="1">
      <alignment horizontal="center"/>
    </xf>
    <xf numFmtId="0" fontId="26" fillId="0" borderId="0" xfId="0" applyFont="1" applyAlignment="1">
      <alignment horizontal="center" vertical="center" wrapText="1"/>
    </xf>
    <xf numFmtId="0" fontId="33" fillId="3" borderId="26" xfId="0" applyFont="1" applyFill="1" applyBorder="1" applyAlignment="1">
      <alignment horizontal="center"/>
    </xf>
    <xf numFmtId="0" fontId="33" fillId="3" borderId="1" xfId="0" applyFont="1" applyFill="1" applyBorder="1" applyAlignment="1">
      <alignment horizontal="center"/>
    </xf>
  </cellXfs>
  <cellStyles count="3">
    <cellStyle name="Hyperlink" xfId="1" builtinId="8"/>
    <cellStyle name="Normal" xfId="0" builtinId="0"/>
    <cellStyle name="Per cent" xfId="2" builtinId="5"/>
  </cellStyles>
  <dxfs count="7">
    <dxf>
      <font>
        <condense val="0"/>
        <extend val="0"/>
        <color indexed="9"/>
      </font>
    </dxf>
    <dxf>
      <font>
        <b/>
        <i val="0"/>
        <color indexed="8"/>
        <name val="Cambria"/>
        <scheme val="none"/>
      </font>
    </dxf>
    <dxf>
      <font>
        <condense val="0"/>
        <extend val="0"/>
        <color indexed="8"/>
      </font>
    </dxf>
    <dxf>
      <font>
        <condense val="0"/>
        <extend val="0"/>
        <color indexed="8"/>
      </font>
    </dxf>
    <dxf>
      <font>
        <condense val="0"/>
        <extend val="0"/>
        <color indexed="8"/>
      </font>
    </dxf>
    <dxf>
      <font>
        <condense val="0"/>
        <extend val="0"/>
        <color indexed="9"/>
      </font>
    </dxf>
    <dxf>
      <font>
        <condense val="0"/>
        <extend val="0"/>
        <color indexed="9"/>
      </font>
    </dxf>
  </dxfs>
  <tableStyles count="0" defaultTableStyle="TableStyleMedium9" defaultPivotStyle="PivotStyleLight16"/>
  <colors>
    <mruColors>
      <color rgb="FF0000FF"/>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1</xdr:col>
      <xdr:colOff>104775</xdr:colOff>
      <xdr:row>4</xdr:row>
      <xdr:rowOff>19050</xdr:rowOff>
    </xdr:to>
    <xdr:pic>
      <xdr:nvPicPr>
        <xdr:cNvPr id="1084" name="Picture 1" descr="PRS for Music">
          <a:extLst>
            <a:ext uri="{FF2B5EF4-FFF2-40B4-BE49-F238E27FC236}">
              <a16:creationId xmlns:a16="http://schemas.microsoft.com/office/drawing/2014/main" id="{00000000-0008-0000-0000-00003C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0"/>
          <a:ext cx="10191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933450</xdr:colOff>
      <xdr:row>3</xdr:row>
      <xdr:rowOff>219075</xdr:rowOff>
    </xdr:to>
    <xdr:pic>
      <xdr:nvPicPr>
        <xdr:cNvPr id="2108" name="Picture 1" descr="PRS for Music">
          <a:extLst>
            <a:ext uri="{FF2B5EF4-FFF2-40B4-BE49-F238E27FC236}">
              <a16:creationId xmlns:a16="http://schemas.microsoft.com/office/drawing/2014/main" id="{00000000-0008-0000-0100-00003C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108585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152400</xdr:colOff>
      <xdr:row>0</xdr:row>
      <xdr:rowOff>28576</xdr:rowOff>
    </xdr:from>
    <xdr:to>
      <xdr:col>0</xdr:col>
      <xdr:colOff>1076325</xdr:colOff>
      <xdr:row>4</xdr:row>
      <xdr:rowOff>16834</xdr:rowOff>
    </xdr:to>
    <xdr:pic>
      <xdr:nvPicPr>
        <xdr:cNvPr id="3132" name="Picture 1" descr="PRS for Music">
          <a:extLst>
            <a:ext uri="{FF2B5EF4-FFF2-40B4-BE49-F238E27FC236}">
              <a16:creationId xmlns:a16="http://schemas.microsoft.com/office/drawing/2014/main" id="{00000000-0008-0000-0200-00003C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28576"/>
          <a:ext cx="923925" cy="7407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0</xdr:row>
      <xdr:rowOff>19050</xdr:rowOff>
    </xdr:from>
    <xdr:to>
      <xdr:col>0</xdr:col>
      <xdr:colOff>771525</xdr:colOff>
      <xdr:row>0</xdr:row>
      <xdr:rowOff>0</xdr:rowOff>
    </xdr:to>
    <xdr:pic>
      <xdr:nvPicPr>
        <xdr:cNvPr id="5145" name="Picture 1" descr="PRS for Music">
          <a:extLst>
            <a:ext uri="{FF2B5EF4-FFF2-40B4-BE49-F238E27FC236}">
              <a16:creationId xmlns:a16="http://schemas.microsoft.com/office/drawing/2014/main" id="{00000000-0008-0000-0400-0000191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239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0</xdr:row>
      <xdr:rowOff>28575</xdr:rowOff>
    </xdr:from>
    <xdr:to>
      <xdr:col>0</xdr:col>
      <xdr:colOff>828675</xdr:colOff>
      <xdr:row>0</xdr:row>
      <xdr:rowOff>0</xdr:rowOff>
    </xdr:to>
    <xdr:pic>
      <xdr:nvPicPr>
        <xdr:cNvPr id="5146" name="Picture 1" descr="PRS for Music">
          <a:extLst>
            <a:ext uri="{FF2B5EF4-FFF2-40B4-BE49-F238E27FC236}">
              <a16:creationId xmlns:a16="http://schemas.microsoft.com/office/drawing/2014/main" id="{00000000-0008-0000-0400-00001A1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7620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43295</xdr:colOff>
      <xdr:row>0</xdr:row>
      <xdr:rowOff>60614</xdr:rowOff>
    </xdr:from>
    <xdr:to>
      <xdr:col>0</xdr:col>
      <xdr:colOff>848590</xdr:colOff>
      <xdr:row>1048576</xdr:row>
      <xdr:rowOff>476250</xdr:rowOff>
    </xdr:to>
    <xdr:pic>
      <xdr:nvPicPr>
        <xdr:cNvPr id="4" name="Picture 1" descr="PRS for Music">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295" y="60614"/>
          <a:ext cx="80529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43"/>
  </sheetPr>
  <dimension ref="A1:HK64"/>
  <sheetViews>
    <sheetView showGridLines="0" tabSelected="1" zoomScaleNormal="100" workbookViewId="0">
      <selection activeCell="F18" sqref="F18"/>
    </sheetView>
  </sheetViews>
  <sheetFormatPr baseColWidth="10" defaultColWidth="8.83203125" defaultRowHeight="13"/>
  <cols>
    <col min="1" max="1" width="14.1640625" customWidth="1"/>
    <col min="2" max="2" width="10.1640625" customWidth="1"/>
    <col min="5" max="5" width="7.33203125" customWidth="1"/>
    <col min="6" max="6" width="15.5" customWidth="1"/>
    <col min="7" max="7" width="10.6640625" customWidth="1"/>
    <col min="8" max="8" width="14.1640625" customWidth="1"/>
    <col min="9" max="9" width="18.83203125" customWidth="1"/>
    <col min="10" max="10" width="5.33203125" customWidth="1"/>
    <col min="11" max="11" width="14.6640625" customWidth="1"/>
    <col min="15" max="15" width="4" customWidth="1"/>
    <col min="16" max="16" width="11.1640625" customWidth="1"/>
    <col min="19" max="19" width="18.33203125" customWidth="1"/>
  </cols>
  <sheetData>
    <row r="1" spans="1:33" s="111" customFormat="1" ht="7.5" customHeight="1">
      <c r="A1" s="362"/>
      <c r="J1" s="195"/>
    </row>
    <row r="2" spans="1:33" s="111" customFormat="1" ht="27" customHeight="1" thickBot="1">
      <c r="A2" s="362"/>
      <c r="B2" s="363" t="s">
        <v>66</v>
      </c>
      <c r="C2" s="363"/>
      <c r="D2" s="363"/>
      <c r="E2" s="363"/>
      <c r="F2" s="363"/>
      <c r="G2" s="363"/>
      <c r="H2" s="363"/>
      <c r="I2" s="363"/>
      <c r="J2" s="195"/>
    </row>
    <row r="3" spans="1:33" s="111" customFormat="1" ht="21" customHeight="1">
      <c r="A3" s="362"/>
      <c r="B3" s="364" t="s">
        <v>84</v>
      </c>
      <c r="C3" s="364"/>
      <c r="D3" s="364"/>
      <c r="E3" s="364"/>
      <c r="F3" s="364"/>
      <c r="G3" s="364"/>
      <c r="H3" s="364"/>
      <c r="I3" s="364"/>
      <c r="J3" s="195"/>
      <c r="K3" s="326" t="s">
        <v>89</v>
      </c>
      <c r="L3" s="327"/>
      <c r="M3" s="327"/>
      <c r="N3" s="327"/>
      <c r="O3" s="327"/>
      <c r="P3" s="327"/>
      <c r="Q3" s="327"/>
      <c r="R3" s="327"/>
      <c r="S3" s="328"/>
    </row>
    <row r="4" spans="1:33" s="111" customFormat="1" ht="6.75" customHeight="1">
      <c r="A4" s="362"/>
      <c r="J4" s="195"/>
      <c r="K4" s="329"/>
      <c r="L4" s="330"/>
      <c r="M4" s="330"/>
      <c r="N4" s="330"/>
      <c r="O4" s="330"/>
      <c r="P4" s="330"/>
      <c r="Q4" s="330"/>
      <c r="R4" s="330"/>
      <c r="S4" s="331"/>
    </row>
    <row r="5" spans="1:33" s="111" customFormat="1" ht="14.25" customHeight="1" thickBot="1">
      <c r="A5" s="362"/>
      <c r="B5" s="365" t="s">
        <v>2</v>
      </c>
      <c r="C5" s="365"/>
      <c r="D5" s="365"/>
      <c r="E5" s="365"/>
      <c r="F5" s="365"/>
      <c r="G5" s="365"/>
      <c r="H5" s="365"/>
      <c r="I5" s="365"/>
      <c r="J5" s="195"/>
      <c r="K5" s="332"/>
      <c r="L5" s="333"/>
      <c r="M5" s="333"/>
      <c r="N5" s="333"/>
      <c r="O5" s="333"/>
      <c r="P5" s="333"/>
      <c r="Q5" s="333"/>
      <c r="R5" s="333"/>
      <c r="S5" s="334"/>
    </row>
    <row r="6" spans="1:33" s="111" customFormat="1" ht="18" customHeight="1" thickBot="1">
      <c r="A6" s="362"/>
      <c r="B6" s="366" t="s">
        <v>120</v>
      </c>
      <c r="C6" s="366"/>
      <c r="D6" s="366"/>
      <c r="E6" s="366"/>
      <c r="F6" s="366"/>
      <c r="G6" s="366"/>
      <c r="H6" s="366"/>
      <c r="I6" s="366"/>
      <c r="J6" s="195"/>
      <c r="K6" s="197"/>
      <c r="L6" s="198"/>
      <c r="M6" s="198"/>
      <c r="N6" s="198"/>
      <c r="O6" s="198"/>
      <c r="P6" s="198"/>
      <c r="Q6" s="198"/>
      <c r="R6" s="198"/>
      <c r="S6" s="199"/>
    </row>
    <row r="7" spans="1:33" s="112" customFormat="1" ht="43.5" customHeight="1" thickBot="1">
      <c r="A7" s="335" t="s">
        <v>104</v>
      </c>
      <c r="B7" s="336"/>
      <c r="C7" s="336"/>
      <c r="D7" s="336"/>
      <c r="E7" s="336"/>
      <c r="F7" s="336"/>
      <c r="G7" s="336"/>
      <c r="H7" s="336"/>
      <c r="I7" s="337"/>
      <c r="J7" s="196"/>
      <c r="K7" s="332" t="s">
        <v>118</v>
      </c>
      <c r="L7" s="333"/>
      <c r="M7" s="333"/>
      <c r="N7" s="333"/>
      <c r="O7" s="333"/>
      <c r="P7" s="333"/>
      <c r="Q7" s="333"/>
      <c r="R7" s="333"/>
      <c r="S7" s="334"/>
    </row>
    <row r="8" spans="1:33" s="111" customFormat="1" ht="42.75" customHeight="1" thickBot="1">
      <c r="A8" s="338"/>
      <c r="B8" s="339"/>
      <c r="C8" s="339"/>
      <c r="D8" s="339"/>
      <c r="E8" s="339"/>
      <c r="F8" s="339"/>
      <c r="G8" s="339"/>
      <c r="H8" s="339"/>
      <c r="I8" s="340"/>
      <c r="J8" s="113"/>
      <c r="K8" s="359" t="s">
        <v>83</v>
      </c>
      <c r="L8" s="360"/>
      <c r="M8" s="360"/>
      <c r="N8" s="360"/>
      <c r="O8" s="360"/>
      <c r="P8" s="360"/>
      <c r="Q8" s="360"/>
      <c r="R8" s="360"/>
      <c r="S8" s="361"/>
    </row>
    <row r="9" spans="1:33" s="111" customFormat="1" ht="33" customHeight="1" thickBot="1">
      <c r="A9" s="341"/>
      <c r="B9" s="342"/>
      <c r="C9" s="342"/>
      <c r="D9" s="342"/>
      <c r="E9" s="342"/>
      <c r="F9" s="342"/>
      <c r="G9" s="342"/>
      <c r="H9" s="342"/>
      <c r="I9" s="343"/>
      <c r="J9" s="113"/>
    </row>
    <row r="10" spans="1:33" s="111" customFormat="1" ht="10.5" customHeight="1" thickBot="1">
      <c r="A10" s="114"/>
      <c r="B10" s="115"/>
      <c r="C10" s="115"/>
      <c r="D10" s="115"/>
      <c r="E10" s="115"/>
      <c r="F10" s="115"/>
      <c r="G10" s="115"/>
      <c r="H10" s="115"/>
    </row>
    <row r="11" spans="1:33" s="116" customFormat="1" ht="28" customHeight="1" thickBot="1">
      <c r="A11" s="288" t="s">
        <v>73</v>
      </c>
      <c r="B11" s="289"/>
      <c r="C11" s="289"/>
      <c r="D11" s="289"/>
      <c r="E11" s="289"/>
      <c r="F11" s="289"/>
      <c r="G11" s="289"/>
      <c r="H11" s="289"/>
      <c r="I11" s="290"/>
    </row>
    <row r="12" spans="1:33" s="4" customFormat="1" ht="15" customHeight="1" thickBot="1">
      <c r="A12" s="320" t="s">
        <v>3</v>
      </c>
      <c r="B12" s="353"/>
      <c r="C12" s="354"/>
      <c r="D12" s="354"/>
      <c r="E12" s="355"/>
      <c r="F12" s="121"/>
      <c r="G12" s="344"/>
      <c r="H12" s="345"/>
      <c r="I12" s="346"/>
      <c r="J12" s="126"/>
      <c r="K12" s="288" t="s">
        <v>14</v>
      </c>
      <c r="L12" s="289"/>
      <c r="M12" s="289"/>
      <c r="N12" s="289"/>
      <c r="O12" s="289"/>
      <c r="P12" s="289"/>
      <c r="Q12" s="289"/>
      <c r="R12" s="289"/>
      <c r="S12" s="290"/>
      <c r="T12" s="126"/>
      <c r="U12" s="126"/>
      <c r="V12" s="126"/>
      <c r="W12" s="126"/>
      <c r="X12" s="126"/>
      <c r="Y12" s="126"/>
      <c r="Z12" s="126"/>
      <c r="AA12" s="126"/>
      <c r="AB12" s="126"/>
      <c r="AC12" s="126"/>
      <c r="AD12" s="126"/>
      <c r="AE12" s="126"/>
      <c r="AF12" s="126"/>
      <c r="AG12" s="126"/>
    </row>
    <row r="13" spans="1:33" s="4" customFormat="1" ht="15" customHeight="1">
      <c r="A13" s="321"/>
      <c r="B13" s="356"/>
      <c r="C13" s="357"/>
      <c r="D13" s="357"/>
      <c r="E13" s="358"/>
      <c r="F13" s="121" t="s">
        <v>9</v>
      </c>
      <c r="G13" s="347"/>
      <c r="H13" s="348"/>
      <c r="I13" s="349"/>
      <c r="J13" s="126"/>
      <c r="K13" s="128" t="s">
        <v>3</v>
      </c>
      <c r="L13" s="291"/>
      <c r="M13" s="292"/>
      <c r="N13" s="292"/>
      <c r="O13" s="293"/>
      <c r="P13" s="302" t="s">
        <v>9</v>
      </c>
      <c r="Q13" s="291"/>
      <c r="R13" s="292"/>
      <c r="S13" s="297"/>
      <c r="T13" s="126"/>
      <c r="U13" s="126"/>
      <c r="V13" s="126"/>
      <c r="W13" s="126"/>
      <c r="X13" s="126"/>
      <c r="Y13" s="126"/>
      <c r="Z13" s="126"/>
      <c r="AA13" s="126"/>
      <c r="AB13" s="126"/>
      <c r="AC13" s="126"/>
      <c r="AD13" s="126"/>
      <c r="AE13" s="126"/>
      <c r="AF13" s="126"/>
      <c r="AG13" s="126"/>
    </row>
    <row r="14" spans="1:33" s="4" customFormat="1" ht="15" customHeight="1">
      <c r="A14" s="117" t="s">
        <v>4</v>
      </c>
      <c r="B14" s="284"/>
      <c r="C14" s="285"/>
      <c r="D14" s="285"/>
      <c r="E14" s="305"/>
      <c r="F14" s="122"/>
      <c r="G14" s="350"/>
      <c r="H14" s="351"/>
      <c r="I14" s="352"/>
      <c r="J14" s="126"/>
      <c r="K14" s="129"/>
      <c r="L14" s="294"/>
      <c r="M14" s="295"/>
      <c r="N14" s="295"/>
      <c r="O14" s="296"/>
      <c r="P14" s="303"/>
      <c r="Q14" s="298"/>
      <c r="R14" s="299"/>
      <c r="S14" s="300"/>
      <c r="T14" s="126"/>
      <c r="U14" s="126"/>
      <c r="V14" s="126"/>
      <c r="W14" s="126"/>
      <c r="X14" s="126"/>
      <c r="Y14" s="126"/>
      <c r="Z14" s="126"/>
      <c r="AA14" s="126"/>
      <c r="AB14" s="126"/>
      <c r="AC14" s="126"/>
      <c r="AD14" s="126"/>
      <c r="AE14" s="126"/>
      <c r="AF14" s="126"/>
      <c r="AG14" s="126"/>
    </row>
    <row r="15" spans="1:33" s="4" customFormat="1" ht="15" customHeight="1">
      <c r="A15" s="118" t="s">
        <v>5</v>
      </c>
      <c r="B15" s="284"/>
      <c r="C15" s="285"/>
      <c r="D15" s="285"/>
      <c r="E15" s="305"/>
      <c r="F15" s="123" t="s">
        <v>10</v>
      </c>
      <c r="G15" s="284"/>
      <c r="H15" s="285"/>
      <c r="I15" s="286"/>
      <c r="J15" s="126"/>
      <c r="K15" s="119" t="s">
        <v>4</v>
      </c>
      <c r="L15" s="284"/>
      <c r="M15" s="285"/>
      <c r="N15" s="285"/>
      <c r="O15" s="305"/>
      <c r="P15" s="304"/>
      <c r="Q15" s="294"/>
      <c r="R15" s="295"/>
      <c r="S15" s="301"/>
      <c r="T15" s="126"/>
      <c r="U15" s="126"/>
      <c r="V15" s="126"/>
      <c r="W15" s="126"/>
      <c r="X15" s="126"/>
      <c r="Y15" s="126"/>
      <c r="Z15" s="126"/>
      <c r="AA15" s="126"/>
      <c r="AB15" s="126"/>
      <c r="AC15" s="126"/>
      <c r="AD15" s="126"/>
      <c r="AE15" s="126"/>
      <c r="AF15" s="126"/>
      <c r="AG15" s="126"/>
    </row>
    <row r="16" spans="1:33" s="4" customFormat="1" ht="15" customHeight="1">
      <c r="A16" s="119" t="s">
        <v>6</v>
      </c>
      <c r="B16" s="325"/>
      <c r="C16" s="285"/>
      <c r="D16" s="285"/>
      <c r="E16" s="305"/>
      <c r="F16" s="124" t="s">
        <v>11</v>
      </c>
      <c r="G16" s="325"/>
      <c r="H16" s="285"/>
      <c r="I16" s="286"/>
      <c r="J16" s="126"/>
      <c r="K16" s="118" t="s">
        <v>5</v>
      </c>
      <c r="L16" s="284"/>
      <c r="M16" s="285"/>
      <c r="N16" s="285"/>
      <c r="O16" s="305"/>
      <c r="P16" s="160" t="s">
        <v>10</v>
      </c>
      <c r="Q16" s="284"/>
      <c r="R16" s="285"/>
      <c r="S16" s="286"/>
      <c r="T16" s="126"/>
      <c r="U16" s="126"/>
      <c r="V16" s="126"/>
      <c r="W16" s="126"/>
      <c r="X16" s="126"/>
      <c r="Y16" s="126"/>
      <c r="Z16" s="126"/>
      <c r="AA16" s="126"/>
      <c r="AB16" s="126"/>
      <c r="AC16" s="126"/>
      <c r="AD16" s="126"/>
      <c r="AE16" s="126"/>
      <c r="AF16" s="126"/>
      <c r="AG16" s="126"/>
    </row>
    <row r="17" spans="1:33" s="4" customFormat="1" ht="15" customHeight="1">
      <c r="A17" s="119" t="s">
        <v>7</v>
      </c>
      <c r="B17" s="306"/>
      <c r="C17" s="307"/>
      <c r="D17" s="307"/>
      <c r="E17" s="309"/>
      <c r="F17" s="124" t="s">
        <v>12</v>
      </c>
      <c r="G17" s="284"/>
      <c r="H17" s="285"/>
      <c r="I17" s="286"/>
      <c r="J17" s="126"/>
      <c r="K17" s="119" t="s">
        <v>6</v>
      </c>
      <c r="L17" s="284"/>
      <c r="M17" s="285"/>
      <c r="N17" s="285"/>
      <c r="O17" s="305"/>
      <c r="P17" s="124" t="s">
        <v>11</v>
      </c>
      <c r="Q17" s="284"/>
      <c r="R17" s="285"/>
      <c r="S17" s="286"/>
      <c r="T17" s="126"/>
      <c r="U17" s="126"/>
      <c r="V17" s="126"/>
      <c r="W17" s="126"/>
      <c r="X17" s="126"/>
      <c r="Y17" s="126"/>
      <c r="Z17" s="126"/>
      <c r="AA17" s="126"/>
      <c r="AB17" s="126"/>
      <c r="AC17" s="126"/>
      <c r="AD17" s="126"/>
      <c r="AE17" s="126"/>
      <c r="AF17" s="126"/>
      <c r="AG17" s="126"/>
    </row>
    <row r="18" spans="1:33" s="4" customFormat="1" ht="15" customHeight="1" thickBot="1">
      <c r="A18" s="120" t="s">
        <v>8</v>
      </c>
      <c r="B18" s="281"/>
      <c r="C18" s="282"/>
      <c r="D18" s="282"/>
      <c r="E18" s="283"/>
      <c r="F18" s="125" t="s">
        <v>13</v>
      </c>
      <c r="G18" s="281"/>
      <c r="H18" s="282"/>
      <c r="I18" s="310"/>
      <c r="J18" s="126"/>
      <c r="K18" s="119" t="s">
        <v>7</v>
      </c>
      <c r="L18" s="306"/>
      <c r="M18" s="307"/>
      <c r="N18" s="307"/>
      <c r="O18" s="309"/>
      <c r="P18" s="131" t="s">
        <v>13</v>
      </c>
      <c r="Q18" s="306"/>
      <c r="R18" s="307"/>
      <c r="S18" s="308"/>
      <c r="T18" s="126"/>
      <c r="U18" s="126"/>
      <c r="V18" s="126"/>
      <c r="W18" s="126"/>
      <c r="X18" s="126"/>
      <c r="Y18" s="126"/>
      <c r="Z18" s="126"/>
      <c r="AA18" s="126"/>
      <c r="AB18" s="126"/>
      <c r="AC18" s="126"/>
      <c r="AD18" s="126"/>
      <c r="AE18" s="126"/>
      <c r="AF18" s="126"/>
      <c r="AG18" s="126"/>
    </row>
    <row r="19" spans="1:33" s="4" customFormat="1" ht="27.75" customHeight="1" thickBot="1">
      <c r="A19" s="317" t="s">
        <v>0</v>
      </c>
      <c r="B19" s="318"/>
      <c r="C19" s="318"/>
      <c r="D19" s="318"/>
      <c r="E19" s="318"/>
      <c r="F19" s="318"/>
      <c r="G19" s="318"/>
      <c r="H19" s="318"/>
      <c r="I19" s="319"/>
      <c r="J19" s="126"/>
      <c r="K19" s="120" t="s">
        <v>8</v>
      </c>
      <c r="L19" s="281"/>
      <c r="M19" s="282"/>
      <c r="N19" s="282"/>
      <c r="O19" s="283"/>
      <c r="P19" s="161"/>
      <c r="Q19" s="281"/>
      <c r="R19" s="282"/>
      <c r="S19" s="310"/>
      <c r="T19" s="126"/>
      <c r="U19" s="126"/>
      <c r="V19" s="126"/>
      <c r="W19" s="126"/>
      <c r="X19" s="126"/>
      <c r="Y19" s="126"/>
      <c r="Z19" s="126"/>
      <c r="AA19" s="126"/>
      <c r="AB19" s="126"/>
      <c r="AC19" s="126"/>
      <c r="AD19" s="126"/>
      <c r="AE19" s="126"/>
      <c r="AF19" s="126"/>
      <c r="AG19" s="126"/>
    </row>
    <row r="20" spans="1:33" s="4" customFormat="1" ht="18" customHeight="1" thickBot="1">
      <c r="A20" s="322" t="s">
        <v>62</v>
      </c>
      <c r="B20" s="323"/>
      <c r="C20" s="323"/>
      <c r="D20" s="323"/>
      <c r="E20" s="323"/>
      <c r="F20" s="323"/>
      <c r="G20" s="323"/>
      <c r="H20" s="323"/>
      <c r="I20" s="324"/>
      <c r="J20" s="126"/>
      <c r="K20" s="130"/>
      <c r="L20" s="108"/>
      <c r="M20" s="108"/>
      <c r="N20" s="108"/>
      <c r="O20" s="108"/>
      <c r="P20" s="109"/>
      <c r="Q20" s="108"/>
      <c r="R20" s="108"/>
      <c r="S20" s="108"/>
      <c r="T20" s="126"/>
      <c r="U20" s="126"/>
      <c r="V20" s="126"/>
      <c r="W20" s="126"/>
      <c r="X20" s="126"/>
      <c r="Y20" s="126"/>
      <c r="Z20" s="126"/>
      <c r="AA20" s="126"/>
      <c r="AB20" s="126"/>
      <c r="AC20" s="126"/>
      <c r="AD20" s="126"/>
      <c r="AE20" s="126"/>
      <c r="AF20" s="126"/>
      <c r="AG20" s="126"/>
    </row>
    <row r="21" spans="1:33" s="4" customFormat="1" ht="7.5" customHeight="1" thickBot="1">
      <c r="A21" s="126"/>
      <c r="J21" s="126"/>
      <c r="K21" s="130"/>
      <c r="L21" s="9"/>
      <c r="M21" s="9"/>
      <c r="N21" s="9"/>
      <c r="O21" s="9"/>
      <c r="P21" s="5"/>
      <c r="Q21" s="5"/>
      <c r="R21" s="5"/>
      <c r="S21" s="5"/>
      <c r="T21" s="126"/>
      <c r="U21" s="126"/>
      <c r="V21" s="126"/>
      <c r="W21" s="126"/>
      <c r="X21" s="126"/>
      <c r="Y21" s="126"/>
      <c r="Z21" s="126"/>
      <c r="AA21" s="126"/>
      <c r="AB21" s="126"/>
      <c r="AC21" s="126"/>
      <c r="AD21" s="126"/>
      <c r="AE21" s="126"/>
      <c r="AF21" s="126"/>
      <c r="AG21" s="126"/>
    </row>
    <row r="22" spans="1:33" s="3" customFormat="1" ht="19.5" customHeight="1" thickBot="1">
      <c r="A22" s="288" t="s">
        <v>1</v>
      </c>
      <c r="B22" s="289"/>
      <c r="C22" s="289"/>
      <c r="D22" s="289"/>
      <c r="E22" s="289"/>
      <c r="F22" s="289"/>
      <c r="G22" s="289"/>
      <c r="H22" s="289"/>
      <c r="I22" s="290"/>
      <c r="J22" s="116"/>
      <c r="K22" s="311" t="s">
        <v>29</v>
      </c>
      <c r="L22" s="312"/>
      <c r="M22" s="312"/>
      <c r="N22" s="312"/>
      <c r="O22" s="312"/>
      <c r="P22" s="312"/>
      <c r="Q22" s="312"/>
      <c r="R22" s="312"/>
      <c r="S22" s="313"/>
      <c r="T22" s="116"/>
      <c r="U22" s="116"/>
      <c r="V22" s="116"/>
      <c r="W22" s="116"/>
      <c r="X22" s="116"/>
      <c r="Y22" s="116"/>
      <c r="Z22" s="116"/>
      <c r="AA22" s="116"/>
      <c r="AB22" s="116"/>
      <c r="AC22" s="116"/>
      <c r="AD22" s="116"/>
      <c r="AE22" s="116"/>
      <c r="AF22" s="116"/>
      <c r="AG22" s="116"/>
    </row>
    <row r="23" spans="1:33" s="4" customFormat="1" ht="15" customHeight="1">
      <c r="A23" s="128" t="s">
        <v>3</v>
      </c>
      <c r="B23" s="291"/>
      <c r="C23" s="292"/>
      <c r="D23" s="292"/>
      <c r="E23" s="293"/>
      <c r="F23" s="314" t="s">
        <v>9</v>
      </c>
      <c r="G23" s="291"/>
      <c r="H23" s="292"/>
      <c r="I23" s="297"/>
      <c r="J23" s="126"/>
      <c r="K23" s="128" t="s">
        <v>3</v>
      </c>
      <c r="L23" s="291"/>
      <c r="M23" s="292"/>
      <c r="N23" s="292"/>
      <c r="O23" s="293"/>
      <c r="P23" s="314" t="s">
        <v>9</v>
      </c>
      <c r="Q23" s="291"/>
      <c r="R23" s="292"/>
      <c r="S23" s="297"/>
      <c r="T23" s="126"/>
      <c r="U23" s="126"/>
      <c r="V23" s="126"/>
      <c r="W23" s="126"/>
      <c r="X23" s="126"/>
      <c r="Y23" s="126"/>
      <c r="Z23" s="126"/>
      <c r="AA23" s="126"/>
      <c r="AB23" s="126"/>
      <c r="AC23" s="126"/>
      <c r="AD23" s="126"/>
      <c r="AE23" s="126"/>
      <c r="AF23" s="126"/>
      <c r="AG23" s="126"/>
    </row>
    <row r="24" spans="1:33" s="4" customFormat="1" ht="15" customHeight="1">
      <c r="A24" s="129"/>
      <c r="B24" s="294"/>
      <c r="C24" s="295"/>
      <c r="D24" s="295"/>
      <c r="E24" s="296"/>
      <c r="F24" s="315"/>
      <c r="G24" s="298"/>
      <c r="H24" s="299"/>
      <c r="I24" s="300"/>
      <c r="J24" s="126"/>
      <c r="K24" s="129"/>
      <c r="L24" s="294"/>
      <c r="M24" s="295"/>
      <c r="N24" s="295"/>
      <c r="O24" s="296"/>
      <c r="P24" s="315"/>
      <c r="Q24" s="298"/>
      <c r="R24" s="299"/>
      <c r="S24" s="300"/>
      <c r="T24" s="126"/>
      <c r="U24" s="126"/>
      <c r="V24" s="126"/>
      <c r="W24" s="126"/>
      <c r="X24" s="126"/>
      <c r="Y24" s="126"/>
      <c r="Z24" s="126"/>
      <c r="AA24" s="126"/>
      <c r="AB24" s="126"/>
      <c r="AC24" s="126"/>
      <c r="AD24" s="126"/>
      <c r="AE24" s="126"/>
      <c r="AF24" s="126"/>
      <c r="AG24" s="126"/>
    </row>
    <row r="25" spans="1:33" s="4" customFormat="1" ht="15" customHeight="1">
      <c r="A25" s="119" t="s">
        <v>4</v>
      </c>
      <c r="B25" s="284"/>
      <c r="C25" s="285"/>
      <c r="D25" s="285"/>
      <c r="E25" s="305"/>
      <c r="F25" s="316"/>
      <c r="G25" s="294"/>
      <c r="H25" s="295"/>
      <c r="I25" s="301"/>
      <c r="J25" s="126"/>
      <c r="K25" s="119" t="s">
        <v>4</v>
      </c>
      <c r="L25" s="284"/>
      <c r="M25" s="285"/>
      <c r="N25" s="285"/>
      <c r="O25" s="305"/>
      <c r="P25" s="316"/>
      <c r="Q25" s="294"/>
      <c r="R25" s="295"/>
      <c r="S25" s="301"/>
      <c r="T25" s="126"/>
      <c r="U25" s="126"/>
      <c r="V25" s="126"/>
      <c r="W25" s="126"/>
      <c r="X25" s="126"/>
      <c r="Y25" s="126"/>
      <c r="Z25" s="126"/>
      <c r="AA25" s="126"/>
      <c r="AB25" s="126"/>
      <c r="AC25" s="126"/>
      <c r="AD25" s="126"/>
      <c r="AE25" s="126"/>
      <c r="AF25" s="126"/>
      <c r="AG25" s="126"/>
    </row>
    <row r="26" spans="1:33" s="4" customFormat="1" ht="15" customHeight="1">
      <c r="A26" s="118" t="s">
        <v>5</v>
      </c>
      <c r="B26" s="284"/>
      <c r="C26" s="285"/>
      <c r="D26" s="285"/>
      <c r="E26" s="305"/>
      <c r="F26" s="123" t="s">
        <v>10</v>
      </c>
      <c r="G26" s="284"/>
      <c r="H26" s="285"/>
      <c r="I26" s="286"/>
      <c r="J26" s="126"/>
      <c r="K26" s="118" t="s">
        <v>5</v>
      </c>
      <c r="L26" s="284"/>
      <c r="M26" s="285"/>
      <c r="N26" s="285"/>
      <c r="O26" s="305"/>
      <c r="P26" s="123" t="s">
        <v>10</v>
      </c>
      <c r="Q26" s="284"/>
      <c r="R26" s="285"/>
      <c r="S26" s="286"/>
      <c r="T26" s="126"/>
      <c r="U26" s="126"/>
      <c r="V26" s="126"/>
      <c r="W26" s="126"/>
      <c r="X26" s="126"/>
      <c r="Y26" s="126"/>
      <c r="Z26" s="126"/>
      <c r="AA26" s="126"/>
      <c r="AB26" s="126"/>
      <c r="AC26" s="126"/>
      <c r="AD26" s="126"/>
      <c r="AE26" s="126"/>
      <c r="AF26" s="126"/>
      <c r="AG26" s="126"/>
    </row>
    <row r="27" spans="1:33" s="4" customFormat="1" ht="15" customHeight="1">
      <c r="A27" s="119" t="s">
        <v>6</v>
      </c>
      <c r="B27" s="284"/>
      <c r="C27" s="285"/>
      <c r="D27" s="285"/>
      <c r="E27" s="305"/>
      <c r="F27" s="124" t="s">
        <v>11</v>
      </c>
      <c r="G27" s="284"/>
      <c r="H27" s="285"/>
      <c r="I27" s="286"/>
      <c r="J27" s="126"/>
      <c r="K27" s="119" t="s">
        <v>6</v>
      </c>
      <c r="L27" s="284"/>
      <c r="M27" s="285"/>
      <c r="N27" s="285"/>
      <c r="O27" s="305"/>
      <c r="P27" s="124" t="s">
        <v>11</v>
      </c>
      <c r="Q27" s="284"/>
      <c r="R27" s="285"/>
      <c r="S27" s="286"/>
      <c r="T27" s="126"/>
      <c r="U27" s="126"/>
      <c r="V27" s="126"/>
      <c r="W27" s="126"/>
      <c r="X27" s="126"/>
      <c r="Y27" s="126"/>
      <c r="Z27" s="126"/>
      <c r="AA27" s="126"/>
      <c r="AB27" s="126"/>
      <c r="AC27" s="126"/>
      <c r="AD27" s="126"/>
      <c r="AE27" s="126"/>
      <c r="AF27" s="126"/>
      <c r="AG27" s="126"/>
    </row>
    <row r="28" spans="1:33" s="4" customFormat="1" ht="15" customHeight="1">
      <c r="A28" s="119" t="s">
        <v>7</v>
      </c>
      <c r="B28" s="306"/>
      <c r="C28" s="307"/>
      <c r="D28" s="307"/>
      <c r="E28" s="309"/>
      <c r="F28" s="131" t="s">
        <v>13</v>
      </c>
      <c r="G28" s="306"/>
      <c r="H28" s="307"/>
      <c r="I28" s="308"/>
      <c r="J28" s="126"/>
      <c r="K28" s="119" t="s">
        <v>7</v>
      </c>
      <c r="L28" s="306"/>
      <c r="M28" s="307"/>
      <c r="N28" s="307"/>
      <c r="O28" s="309"/>
      <c r="P28" s="131" t="s">
        <v>13</v>
      </c>
      <c r="Q28" s="306"/>
      <c r="R28" s="307"/>
      <c r="S28" s="308"/>
      <c r="T28" s="126"/>
      <c r="U28" s="126"/>
      <c r="V28" s="126"/>
      <c r="W28" s="126"/>
      <c r="X28" s="126"/>
      <c r="Y28" s="126"/>
      <c r="Z28" s="126"/>
      <c r="AA28" s="126"/>
      <c r="AB28" s="126"/>
      <c r="AC28" s="126"/>
      <c r="AD28" s="126"/>
      <c r="AE28" s="126"/>
      <c r="AF28" s="126"/>
      <c r="AG28" s="126"/>
    </row>
    <row r="29" spans="1:33" s="4" customFormat="1" ht="15" customHeight="1" thickBot="1">
      <c r="A29" s="120" t="s">
        <v>8</v>
      </c>
      <c r="B29" s="281"/>
      <c r="C29" s="282"/>
      <c r="D29" s="282"/>
      <c r="E29" s="283"/>
      <c r="F29" s="132"/>
      <c r="G29" s="281"/>
      <c r="H29" s="282"/>
      <c r="I29" s="310"/>
      <c r="J29" s="126"/>
      <c r="K29" s="120" t="s">
        <v>8</v>
      </c>
      <c r="L29" s="281"/>
      <c r="M29" s="282"/>
      <c r="N29" s="282"/>
      <c r="O29" s="283"/>
      <c r="P29" s="132"/>
      <c r="Q29" s="281"/>
      <c r="R29" s="282"/>
      <c r="S29" s="310"/>
      <c r="T29" s="126"/>
      <c r="U29" s="126"/>
      <c r="V29" s="126"/>
      <c r="W29" s="126"/>
      <c r="X29" s="126"/>
      <c r="Y29" s="126"/>
      <c r="Z29" s="126"/>
      <c r="AA29" s="126"/>
      <c r="AB29" s="126"/>
      <c r="AC29" s="126"/>
      <c r="AD29" s="126"/>
      <c r="AE29" s="126"/>
      <c r="AF29" s="126"/>
      <c r="AG29" s="126"/>
    </row>
    <row r="30" spans="1:33" s="126" customFormat="1" ht="9" customHeight="1">
      <c r="A30" s="1"/>
      <c r="B30" s="1"/>
      <c r="C30" s="1"/>
      <c r="D30" s="1"/>
      <c r="E30" s="1"/>
      <c r="F30" s="1"/>
      <c r="G30" s="1"/>
      <c r="H30" s="1"/>
      <c r="I30" s="1"/>
      <c r="J30" s="133"/>
      <c r="K30" s="133"/>
      <c r="L30" s="133"/>
      <c r="M30" s="133"/>
      <c r="N30" s="133"/>
      <c r="O30" s="133"/>
      <c r="P30" s="133"/>
      <c r="Q30" s="133"/>
      <c r="R30" s="133"/>
      <c r="S30" s="133"/>
    </row>
    <row r="31" spans="1:33" s="116" customFormat="1" ht="20.25" customHeight="1">
      <c r="A31" s="32"/>
      <c r="B31" s="32"/>
      <c r="C31" s="32"/>
      <c r="D31" s="32"/>
      <c r="E31" s="32"/>
      <c r="F31" s="32"/>
      <c r="G31" s="32"/>
      <c r="H31" s="32"/>
      <c r="I31" s="32"/>
      <c r="J31" s="133"/>
      <c r="K31" s="134"/>
      <c r="L31" s="134"/>
      <c r="M31" s="134"/>
      <c r="N31" s="134"/>
      <c r="O31" s="134"/>
      <c r="P31" s="134"/>
      <c r="Q31" s="134"/>
      <c r="R31" s="134"/>
      <c r="S31" s="134"/>
    </row>
    <row r="32" spans="1:33" s="126" customFormat="1" ht="15" customHeight="1">
      <c r="A32"/>
      <c r="B32"/>
      <c r="C32"/>
      <c r="D32"/>
      <c r="E32"/>
      <c r="F32"/>
      <c r="G32"/>
      <c r="H32"/>
      <c r="I32"/>
      <c r="J32" s="194"/>
      <c r="K32" s="194"/>
      <c r="L32" s="194"/>
      <c r="M32" s="194"/>
      <c r="N32" s="194"/>
      <c r="O32" s="194"/>
      <c r="P32" s="194"/>
      <c r="Q32" s="194"/>
      <c r="R32" s="194"/>
      <c r="S32" s="194"/>
    </row>
    <row r="33" spans="1:219" s="126" customFormat="1" ht="15" customHeight="1">
      <c r="A33" s="287"/>
      <c r="B33" s="287"/>
      <c r="C33" s="287"/>
      <c r="D33" s="287"/>
      <c r="E33" s="287"/>
      <c r="F33" s="287"/>
      <c r="G33" s="287"/>
      <c r="H33" s="287"/>
      <c r="I33" s="287"/>
      <c r="J33" s="287"/>
      <c r="K33" s="287"/>
      <c r="L33" s="287"/>
      <c r="M33" s="287"/>
      <c r="N33" s="287"/>
      <c r="O33" s="287"/>
      <c r="P33" s="287"/>
      <c r="Q33" s="287"/>
      <c r="R33" s="287"/>
      <c r="S33" s="287"/>
    </row>
    <row r="34" spans="1:219" s="126" customFormat="1" ht="15" customHeight="1">
      <c r="A34" s="287"/>
      <c r="B34" s="287"/>
      <c r="C34" s="287"/>
      <c r="D34" s="287"/>
      <c r="E34" s="287"/>
      <c r="F34" s="287"/>
      <c r="G34" s="287"/>
      <c r="H34" s="287"/>
      <c r="I34" s="287"/>
      <c r="J34" s="287"/>
      <c r="K34" s="287"/>
      <c r="L34" s="287"/>
      <c r="M34" s="287"/>
      <c r="N34" s="287"/>
      <c r="O34" s="287"/>
      <c r="P34" s="287"/>
      <c r="Q34" s="287"/>
      <c r="R34" s="287"/>
      <c r="S34" s="287"/>
    </row>
    <row r="35" spans="1:219" s="126" customFormat="1" ht="15" customHeight="1">
      <c r="A35" s="287"/>
      <c r="B35" s="287"/>
      <c r="C35" s="287"/>
      <c r="D35" s="287"/>
      <c r="E35" s="287"/>
      <c r="F35" s="287"/>
      <c r="G35" s="287"/>
      <c r="H35" s="287"/>
      <c r="I35" s="287"/>
      <c r="J35" s="287"/>
      <c r="K35" s="287"/>
      <c r="L35" s="287"/>
      <c r="M35" s="287"/>
      <c r="N35" s="287"/>
      <c r="O35" s="287"/>
      <c r="P35" s="287"/>
      <c r="Q35" s="287"/>
      <c r="R35" s="287"/>
      <c r="S35" s="287"/>
    </row>
    <row r="36" spans="1:219" s="126" customFormat="1" ht="15" customHeight="1">
      <c r="A36"/>
      <c r="B36"/>
      <c r="C36"/>
      <c r="D36"/>
      <c r="E36"/>
      <c r="F36"/>
      <c r="G36"/>
      <c r="H36"/>
      <c r="I36"/>
      <c r="J36" s="133"/>
      <c r="K36" s="133"/>
      <c r="L36" s="133"/>
      <c r="M36" s="133"/>
      <c r="N36" s="133"/>
      <c r="O36" s="133"/>
      <c r="P36" s="133"/>
      <c r="Q36" s="133"/>
      <c r="R36" s="133"/>
      <c r="S36" s="133"/>
    </row>
    <row r="37" spans="1:219" s="126" customFormat="1" ht="15" customHeight="1">
      <c r="A37"/>
      <c r="B37"/>
      <c r="C37"/>
      <c r="D37"/>
      <c r="E37"/>
      <c r="F37"/>
      <c r="G37"/>
      <c r="H37"/>
      <c r="I37"/>
      <c r="J37" s="133"/>
      <c r="K37" s="133"/>
      <c r="L37" s="133"/>
      <c r="M37" s="133"/>
      <c r="N37" s="133"/>
      <c r="O37" s="133"/>
      <c r="P37" s="133"/>
      <c r="Q37" s="133"/>
      <c r="R37" s="133"/>
      <c r="S37" s="133"/>
    </row>
    <row r="38" spans="1:219" s="126" customFormat="1" ht="15" customHeight="1">
      <c r="A38"/>
      <c r="B38"/>
      <c r="C38"/>
      <c r="D38"/>
      <c r="E38"/>
      <c r="F38"/>
      <c r="G38"/>
      <c r="H38"/>
      <c r="I38"/>
      <c r="J38" s="133"/>
      <c r="K38" s="133"/>
      <c r="L38" s="133"/>
      <c r="M38" s="133"/>
      <c r="N38" s="133"/>
      <c r="O38" s="133"/>
      <c r="P38" s="133"/>
      <c r="Q38" s="133"/>
      <c r="R38" s="133"/>
      <c r="S38" s="133"/>
    </row>
    <row r="39" spans="1:219" s="126" customFormat="1" ht="9.75" customHeight="1" thickBot="1">
      <c r="A39"/>
      <c r="B39"/>
      <c r="C39"/>
      <c r="D39"/>
      <c r="E39"/>
      <c r="F39"/>
      <c r="G39"/>
      <c r="H39"/>
      <c r="I39"/>
      <c r="J39" s="133"/>
      <c r="K39" s="133"/>
      <c r="L39" s="133"/>
      <c r="M39" s="133"/>
      <c r="N39" s="133"/>
      <c r="O39" s="133"/>
      <c r="P39" s="133"/>
      <c r="Q39" s="133"/>
      <c r="R39" s="133"/>
      <c r="S39" s="133"/>
    </row>
    <row r="40" spans="1:219" s="135" customFormat="1" ht="18.75" customHeight="1" thickBot="1">
      <c r="A40"/>
      <c r="B40"/>
      <c r="C40"/>
      <c r="D40"/>
      <c r="E40"/>
      <c r="F40"/>
      <c r="G40"/>
      <c r="H40"/>
      <c r="I40"/>
      <c r="J40" s="127"/>
      <c r="K40" s="127"/>
      <c r="L40" s="127"/>
      <c r="M40" s="127"/>
      <c r="N40" s="127"/>
      <c r="O40" s="127"/>
      <c r="P40" s="127"/>
      <c r="Q40" s="127"/>
      <c r="R40" s="127"/>
      <c r="S40" s="127"/>
      <c r="T40" s="127"/>
      <c r="U40" s="127"/>
      <c r="V40" s="127"/>
      <c r="W40" s="127"/>
      <c r="X40" s="127"/>
      <c r="Y40" s="127"/>
      <c r="Z40" s="127"/>
      <c r="AA40" s="127"/>
      <c r="AB40" s="127"/>
      <c r="AC40" s="127"/>
      <c r="AD40" s="127"/>
      <c r="AE40" s="127"/>
      <c r="AF40" s="127"/>
      <c r="AG40" s="127"/>
      <c r="AH40" s="127"/>
      <c r="AI40" s="127"/>
      <c r="AJ40" s="127"/>
      <c r="AK40" s="127"/>
      <c r="AL40" s="127"/>
      <c r="AM40" s="127"/>
      <c r="AN40" s="127"/>
      <c r="AO40" s="127"/>
      <c r="AP40" s="127"/>
      <c r="AQ40" s="127"/>
      <c r="AR40" s="127"/>
      <c r="AS40" s="127"/>
      <c r="AT40" s="127"/>
      <c r="AU40" s="127"/>
      <c r="AV40" s="127"/>
      <c r="AW40" s="127"/>
      <c r="AX40" s="127"/>
      <c r="AY40" s="127"/>
      <c r="AZ40" s="127"/>
      <c r="BA40" s="127"/>
      <c r="BB40" s="127"/>
      <c r="BC40" s="127"/>
      <c r="BD40" s="127"/>
      <c r="BE40" s="127"/>
      <c r="BF40" s="127"/>
      <c r="BG40" s="127"/>
      <c r="BH40" s="127"/>
      <c r="BI40" s="127"/>
      <c r="BJ40" s="127"/>
      <c r="BK40" s="127"/>
      <c r="BL40" s="127"/>
      <c r="BM40" s="127"/>
      <c r="BN40" s="127"/>
      <c r="BO40" s="127"/>
      <c r="BP40" s="127"/>
      <c r="BQ40" s="127"/>
      <c r="BR40" s="127"/>
      <c r="BS40" s="127"/>
      <c r="BT40" s="127"/>
      <c r="BU40" s="127"/>
      <c r="BV40" s="127"/>
      <c r="BW40" s="127"/>
      <c r="BX40" s="127"/>
      <c r="BY40" s="127"/>
      <c r="BZ40" s="127"/>
      <c r="CA40" s="127"/>
      <c r="CB40" s="127"/>
      <c r="CC40" s="127"/>
      <c r="CD40" s="127"/>
      <c r="CE40" s="127"/>
      <c r="CF40" s="127"/>
      <c r="CG40" s="127"/>
      <c r="CH40" s="127"/>
      <c r="CI40" s="127"/>
      <c r="CJ40" s="127"/>
      <c r="CK40" s="127"/>
      <c r="CL40" s="127"/>
      <c r="CM40" s="127"/>
      <c r="CN40" s="127"/>
      <c r="CO40" s="127"/>
      <c r="CP40" s="127"/>
      <c r="CQ40" s="127"/>
      <c r="CR40" s="127"/>
      <c r="CS40" s="127"/>
      <c r="CT40" s="127"/>
      <c r="CU40" s="127"/>
      <c r="CV40" s="127"/>
      <c r="CW40" s="127"/>
      <c r="CX40" s="127"/>
      <c r="CY40" s="127"/>
      <c r="CZ40" s="127"/>
      <c r="DA40" s="127"/>
      <c r="DB40" s="127"/>
      <c r="DC40" s="127"/>
      <c r="DD40" s="127"/>
      <c r="DE40" s="127"/>
      <c r="DF40" s="127"/>
      <c r="DG40" s="127"/>
      <c r="DH40" s="127"/>
      <c r="DI40" s="127"/>
      <c r="DJ40" s="127"/>
      <c r="DK40" s="127"/>
      <c r="DL40" s="127"/>
      <c r="DM40" s="127"/>
      <c r="DN40" s="127"/>
      <c r="DO40" s="127"/>
      <c r="DP40" s="127"/>
      <c r="DQ40" s="127"/>
      <c r="DR40" s="127"/>
      <c r="DS40" s="127"/>
      <c r="DT40" s="127"/>
      <c r="DU40" s="127"/>
      <c r="DV40" s="127"/>
      <c r="DW40" s="127"/>
      <c r="DX40" s="127"/>
      <c r="DY40" s="127"/>
      <c r="DZ40" s="127"/>
      <c r="EA40" s="127"/>
      <c r="EB40" s="127"/>
      <c r="EC40" s="127"/>
      <c r="ED40" s="127"/>
      <c r="EE40" s="127"/>
      <c r="EF40" s="127"/>
      <c r="EG40" s="127"/>
      <c r="EH40" s="127"/>
      <c r="EI40" s="127"/>
      <c r="EJ40" s="127"/>
      <c r="EK40" s="127"/>
      <c r="EL40" s="127"/>
      <c r="EM40" s="127"/>
      <c r="EN40" s="127"/>
      <c r="EO40" s="127"/>
      <c r="EP40" s="127"/>
      <c r="EQ40" s="127"/>
      <c r="ER40" s="127"/>
      <c r="ES40" s="127"/>
      <c r="ET40" s="127"/>
      <c r="EU40" s="127"/>
      <c r="EV40" s="127"/>
      <c r="EW40" s="127"/>
      <c r="EX40" s="127"/>
      <c r="EY40" s="127"/>
      <c r="EZ40" s="127"/>
      <c r="FA40" s="127"/>
      <c r="FB40" s="127"/>
      <c r="FC40" s="127"/>
      <c r="FD40" s="127"/>
      <c r="FE40" s="127"/>
      <c r="FF40" s="127"/>
      <c r="FG40" s="127"/>
      <c r="FH40" s="127"/>
      <c r="FI40" s="127"/>
      <c r="FJ40" s="127"/>
      <c r="FK40" s="127"/>
      <c r="FL40" s="127"/>
      <c r="FM40" s="127"/>
      <c r="FN40" s="127"/>
      <c r="FO40" s="127"/>
      <c r="FP40" s="127"/>
      <c r="FQ40" s="127"/>
      <c r="FR40" s="127"/>
      <c r="FS40" s="127"/>
      <c r="FT40" s="127"/>
      <c r="FU40" s="127"/>
      <c r="FV40" s="127"/>
      <c r="FW40" s="127"/>
      <c r="FX40" s="127"/>
      <c r="FY40" s="127"/>
      <c r="FZ40" s="127"/>
      <c r="GA40" s="127"/>
      <c r="GB40" s="127"/>
      <c r="GC40" s="127"/>
      <c r="GD40" s="127"/>
      <c r="GE40" s="127"/>
      <c r="GF40" s="127"/>
      <c r="GG40" s="127"/>
      <c r="GH40" s="127"/>
      <c r="GI40" s="127"/>
      <c r="GJ40" s="127"/>
      <c r="GK40" s="127"/>
      <c r="GL40" s="127"/>
      <c r="GM40" s="127"/>
      <c r="GN40" s="127"/>
      <c r="GO40" s="127"/>
      <c r="GP40" s="127"/>
      <c r="GQ40" s="127"/>
      <c r="GR40" s="127"/>
      <c r="GS40" s="127"/>
      <c r="GT40" s="127"/>
      <c r="GU40" s="127"/>
      <c r="GV40" s="127"/>
      <c r="GW40" s="127"/>
      <c r="GX40" s="127"/>
      <c r="GY40" s="127"/>
      <c r="GZ40" s="127"/>
      <c r="HA40" s="127"/>
      <c r="HB40" s="127"/>
      <c r="HC40" s="127"/>
      <c r="HD40" s="127"/>
      <c r="HE40" s="127"/>
      <c r="HF40" s="127"/>
      <c r="HG40" s="127"/>
      <c r="HH40" s="127"/>
      <c r="HI40" s="127"/>
      <c r="HJ40" s="127"/>
      <c r="HK40" s="127"/>
    </row>
    <row r="41" spans="1:219" s="126" customFormat="1" ht="15" customHeight="1">
      <c r="A41"/>
      <c r="B41"/>
      <c r="C41"/>
      <c r="D41"/>
      <c r="E41"/>
      <c r="F41"/>
      <c r="G41"/>
      <c r="H41"/>
      <c r="I41"/>
      <c r="J41" s="133"/>
      <c r="K41" s="133"/>
      <c r="L41" s="133"/>
      <c r="M41" s="133"/>
      <c r="N41" s="133"/>
      <c r="O41" s="133"/>
      <c r="P41" s="133"/>
      <c r="Q41" s="133"/>
      <c r="R41" s="133"/>
      <c r="S41" s="133"/>
    </row>
    <row r="42" spans="1:219" s="126" customFormat="1" ht="15" customHeight="1">
      <c r="A42"/>
      <c r="B42"/>
      <c r="C42"/>
      <c r="D42"/>
      <c r="E42"/>
      <c r="F42"/>
      <c r="G42"/>
      <c r="H42"/>
      <c r="I42"/>
      <c r="J42" s="133"/>
      <c r="K42" s="195"/>
      <c r="L42" s="195"/>
      <c r="M42" s="195"/>
      <c r="N42" s="195"/>
      <c r="O42" s="195"/>
      <c r="P42" s="195"/>
      <c r="Q42" s="195"/>
      <c r="R42" s="195"/>
      <c r="S42" s="195"/>
    </row>
    <row r="43" spans="1:219" s="126" customFormat="1" ht="15" customHeight="1">
      <c r="A43"/>
      <c r="B43"/>
      <c r="C43"/>
      <c r="D43"/>
      <c r="E43"/>
      <c r="F43"/>
      <c r="G43"/>
      <c r="H43"/>
      <c r="I43"/>
      <c r="J43" s="133"/>
      <c r="K43" s="195"/>
      <c r="L43" s="195"/>
      <c r="M43" s="195"/>
      <c r="N43" s="195"/>
      <c r="O43" s="195"/>
      <c r="P43" s="195"/>
      <c r="Q43" s="195"/>
      <c r="R43" s="195"/>
      <c r="S43" s="195"/>
    </row>
    <row r="44" spans="1:219" s="126" customFormat="1" ht="15" customHeight="1">
      <c r="A44"/>
      <c r="B44"/>
      <c r="C44"/>
      <c r="D44"/>
      <c r="E44"/>
      <c r="F44"/>
      <c r="G44"/>
      <c r="H44"/>
      <c r="I44"/>
      <c r="J44" s="133"/>
      <c r="K44" s="195"/>
      <c r="L44" s="195"/>
      <c r="M44" s="195"/>
      <c r="N44" s="195"/>
      <c r="O44" s="195"/>
      <c r="P44" s="195"/>
      <c r="Q44" s="195"/>
      <c r="R44" s="195"/>
      <c r="S44" s="195"/>
    </row>
    <row r="45" spans="1:219" s="126" customFormat="1" ht="15" customHeight="1">
      <c r="A45"/>
      <c r="B45"/>
      <c r="C45"/>
      <c r="D45"/>
      <c r="E45"/>
      <c r="F45"/>
      <c r="G45"/>
      <c r="H45"/>
      <c r="I45"/>
      <c r="J45" s="133"/>
      <c r="K45" s="195"/>
      <c r="L45" s="195"/>
      <c r="M45" s="195"/>
      <c r="N45" s="195"/>
      <c r="O45" s="195"/>
      <c r="P45" s="195"/>
      <c r="Q45" s="195"/>
      <c r="R45" s="195"/>
      <c r="S45" s="195"/>
    </row>
    <row r="46" spans="1:219" s="4" customFormat="1" ht="15" customHeight="1">
      <c r="A46"/>
      <c r="B46"/>
      <c r="C46"/>
      <c r="D46"/>
      <c r="E46"/>
      <c r="F46"/>
      <c r="G46"/>
      <c r="H46"/>
      <c r="I46"/>
      <c r="J46" s="133"/>
      <c r="K46" s="1"/>
      <c r="L46" s="1"/>
      <c r="M46" s="1"/>
      <c r="N46" s="1"/>
      <c r="O46" s="1"/>
      <c r="P46" s="1"/>
      <c r="Q46" s="1"/>
      <c r="R46" s="1"/>
      <c r="S46" s="1"/>
      <c r="T46" s="126"/>
      <c r="U46" s="126"/>
      <c r="V46" s="126"/>
      <c r="W46" s="126"/>
      <c r="X46" s="126"/>
      <c r="Y46" s="126"/>
      <c r="Z46" s="126"/>
      <c r="AA46" s="126"/>
      <c r="AB46" s="126"/>
      <c r="AC46" s="126"/>
      <c r="AD46" s="126"/>
      <c r="AE46" s="126"/>
      <c r="AF46" s="126"/>
      <c r="AG46" s="126"/>
    </row>
    <row r="47" spans="1:219" s="4" customFormat="1" ht="15" customHeight="1">
      <c r="A47"/>
      <c r="B47"/>
      <c r="C47"/>
      <c r="D47"/>
      <c r="E47"/>
      <c r="F47"/>
      <c r="G47"/>
      <c r="H47"/>
      <c r="I47"/>
      <c r="J47" s="133"/>
      <c r="K47" s="1"/>
      <c r="L47" s="1"/>
      <c r="M47" s="1"/>
      <c r="N47" s="1"/>
      <c r="O47" s="1"/>
      <c r="P47" s="1"/>
      <c r="Q47" s="1"/>
      <c r="R47" s="1"/>
      <c r="S47" s="1"/>
      <c r="T47" s="126"/>
      <c r="U47" s="126"/>
      <c r="V47" s="126"/>
      <c r="W47" s="126"/>
      <c r="X47" s="126"/>
      <c r="Y47" s="126"/>
      <c r="Z47" s="126"/>
      <c r="AA47" s="126"/>
      <c r="AB47" s="126"/>
      <c r="AC47" s="126"/>
      <c r="AD47" s="126"/>
      <c r="AE47" s="126"/>
      <c r="AF47" s="126"/>
      <c r="AG47" s="126"/>
    </row>
    <row r="48" spans="1:219" ht="36" customHeight="1">
      <c r="J48" s="195"/>
      <c r="K48" s="1"/>
      <c r="L48" s="1"/>
      <c r="M48" s="1"/>
      <c r="N48" s="1"/>
      <c r="O48" s="1"/>
      <c r="P48" s="1"/>
      <c r="Q48" s="1"/>
      <c r="R48" s="1"/>
      <c r="S48" s="1"/>
      <c r="T48" s="111"/>
      <c r="U48" s="111"/>
      <c r="V48" s="111"/>
      <c r="W48" s="111"/>
      <c r="X48" s="111"/>
      <c r="Y48" s="111"/>
      <c r="Z48" s="111"/>
      <c r="AA48" s="111"/>
      <c r="AB48" s="111"/>
      <c r="AC48" s="111"/>
      <c r="AD48" s="111"/>
      <c r="AE48" s="111"/>
      <c r="AF48" s="111"/>
      <c r="AG48" s="111"/>
    </row>
    <row r="49" spans="10:33" ht="18.75" customHeight="1">
      <c r="J49" s="195"/>
      <c r="K49" s="1"/>
      <c r="L49" s="1"/>
      <c r="M49" s="1"/>
      <c r="N49" s="1"/>
      <c r="O49" s="1"/>
      <c r="P49" s="1"/>
      <c r="Q49" s="1"/>
      <c r="R49" s="1"/>
      <c r="S49" s="1"/>
      <c r="T49" s="111"/>
      <c r="U49" s="111"/>
      <c r="V49" s="111"/>
      <c r="W49" s="111"/>
      <c r="X49" s="111"/>
      <c r="Y49" s="111"/>
      <c r="Z49" s="111"/>
      <c r="AA49" s="111"/>
      <c r="AB49" s="111"/>
      <c r="AC49" s="111"/>
      <c r="AD49" s="111"/>
      <c r="AE49" s="111"/>
      <c r="AF49" s="111"/>
      <c r="AG49" s="111"/>
    </row>
    <row r="50" spans="10:33" ht="24.75" customHeight="1">
      <c r="J50" s="195"/>
      <c r="K50" s="1"/>
      <c r="L50" s="1"/>
      <c r="M50" s="1"/>
      <c r="N50" s="1"/>
      <c r="O50" s="1"/>
      <c r="P50" s="1"/>
      <c r="Q50" s="1"/>
      <c r="R50" s="1"/>
      <c r="S50" s="1"/>
      <c r="T50" s="111"/>
      <c r="U50" s="111"/>
      <c r="V50" s="111"/>
      <c r="W50" s="111"/>
      <c r="X50" s="111"/>
      <c r="Y50" s="111"/>
      <c r="Z50" s="111"/>
      <c r="AA50" s="111"/>
      <c r="AB50" s="111"/>
      <c r="AC50" s="111"/>
      <c r="AD50" s="111"/>
      <c r="AE50" s="111"/>
      <c r="AF50" s="111"/>
      <c r="AG50" s="111"/>
    </row>
    <row r="51" spans="10:33" ht="12" customHeight="1">
      <c r="J51" s="111"/>
    </row>
    <row r="52" spans="10:33" ht="15" customHeight="1">
      <c r="J52" s="111"/>
    </row>
    <row r="53" spans="10:33" ht="14" customHeight="1">
      <c r="J53" s="111"/>
    </row>
    <row r="54" spans="10:33" ht="14" customHeight="1">
      <c r="J54" s="111"/>
    </row>
    <row r="55" spans="10:33" ht="14" customHeight="1">
      <c r="J55" s="111"/>
    </row>
    <row r="56" spans="10:33" ht="20.25" customHeight="1">
      <c r="J56" s="111"/>
    </row>
    <row r="57" spans="10:33" ht="14.25" customHeight="1">
      <c r="J57" s="111"/>
    </row>
    <row r="58" spans="10:33" ht="15.75" customHeight="1">
      <c r="J58" s="111"/>
    </row>
    <row r="59" spans="10:33">
      <c r="J59" s="111"/>
    </row>
    <row r="60" spans="10:33">
      <c r="J60" s="111"/>
    </row>
    <row r="61" spans="10:33">
      <c r="J61" s="111"/>
    </row>
    <row r="62" spans="10:33">
      <c r="J62" s="111"/>
    </row>
    <row r="63" spans="10:33">
      <c r="J63" s="111"/>
    </row>
    <row r="64" spans="10:33">
      <c r="J64" s="111"/>
    </row>
  </sheetData>
  <sheetProtection selectLockedCells="1"/>
  <mergeCells count="64">
    <mergeCell ref="G17:I17"/>
    <mergeCell ref="B17:E17"/>
    <mergeCell ref="K3:S5"/>
    <mergeCell ref="K7:S7"/>
    <mergeCell ref="A7:I9"/>
    <mergeCell ref="A11:I11"/>
    <mergeCell ref="B14:E14"/>
    <mergeCell ref="G12:I14"/>
    <mergeCell ref="B12:E13"/>
    <mergeCell ref="K8:S8"/>
    <mergeCell ref="A1:A6"/>
    <mergeCell ref="B2:I2"/>
    <mergeCell ref="B3:I3"/>
    <mergeCell ref="B5:I5"/>
    <mergeCell ref="B6:I6"/>
    <mergeCell ref="A19:I19"/>
    <mergeCell ref="A12:A13"/>
    <mergeCell ref="G26:I26"/>
    <mergeCell ref="G27:I27"/>
    <mergeCell ref="A20:I20"/>
    <mergeCell ref="A22:I22"/>
    <mergeCell ref="B23:E24"/>
    <mergeCell ref="G23:I25"/>
    <mergeCell ref="B25:E25"/>
    <mergeCell ref="F23:F25"/>
    <mergeCell ref="G15:I15"/>
    <mergeCell ref="B15:E15"/>
    <mergeCell ref="B18:E18"/>
    <mergeCell ref="G18:I18"/>
    <mergeCell ref="B16:E16"/>
    <mergeCell ref="G16:I16"/>
    <mergeCell ref="G29:I29"/>
    <mergeCell ref="B26:E26"/>
    <mergeCell ref="B27:E27"/>
    <mergeCell ref="B28:E28"/>
    <mergeCell ref="B29:E29"/>
    <mergeCell ref="G28:I28"/>
    <mergeCell ref="K22:S22"/>
    <mergeCell ref="L28:O28"/>
    <mergeCell ref="Q28:S28"/>
    <mergeCell ref="L29:O29"/>
    <mergeCell ref="Q29:S29"/>
    <mergeCell ref="P23:P25"/>
    <mergeCell ref="Q23:S25"/>
    <mergeCell ref="L25:O25"/>
    <mergeCell ref="L23:O24"/>
    <mergeCell ref="L26:O26"/>
    <mergeCell ref="Q26:S26"/>
    <mergeCell ref="L19:O19"/>
    <mergeCell ref="Q16:S16"/>
    <mergeCell ref="A33:S35"/>
    <mergeCell ref="Q17:S17"/>
    <mergeCell ref="K12:S12"/>
    <mergeCell ref="L13:O14"/>
    <mergeCell ref="Q13:S15"/>
    <mergeCell ref="P13:P15"/>
    <mergeCell ref="L15:O15"/>
    <mergeCell ref="L17:O17"/>
    <mergeCell ref="Q18:S18"/>
    <mergeCell ref="L18:O18"/>
    <mergeCell ref="L16:O16"/>
    <mergeCell ref="Q19:S19"/>
    <mergeCell ref="L27:O27"/>
    <mergeCell ref="Q27:S27"/>
  </mergeCells>
  <phoneticPr fontId="2" type="noConversion"/>
  <pageMargins left="0.42" right="0.32" top="0.55000000000000004" bottom="0.33" header="0.53" footer="0.28000000000000003"/>
  <pageSetup paperSize="9" scale="86"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43"/>
  </sheetPr>
  <dimension ref="A1:AE119"/>
  <sheetViews>
    <sheetView showGridLines="0" zoomScale="90" zoomScaleNormal="90" workbookViewId="0">
      <selection activeCell="D21" sqref="D21:J21"/>
    </sheetView>
  </sheetViews>
  <sheetFormatPr baseColWidth="10" defaultColWidth="9.1640625" defaultRowHeight="14"/>
  <cols>
    <col min="1" max="1" width="2.5" style="136" customWidth="1"/>
    <col min="2" max="2" width="16" style="136" customWidth="1"/>
    <col min="3" max="3" width="30.6640625" style="142" customWidth="1"/>
    <col min="4" max="4" width="13.5" style="142" customWidth="1"/>
    <col min="5" max="5" width="10.83203125" style="136" customWidth="1"/>
    <col min="6" max="6" width="13" style="136" customWidth="1"/>
    <col min="7" max="7" width="9.1640625" style="136"/>
    <col min="8" max="8" width="9.6640625" style="136" customWidth="1"/>
    <col min="9" max="9" width="4.5" style="136" customWidth="1"/>
    <col min="10" max="10" width="6.83203125" style="136" customWidth="1"/>
    <col min="11" max="11" width="2.6640625" style="136" customWidth="1"/>
    <col min="12" max="12" width="17.5" style="136" customWidth="1"/>
    <col min="13" max="15" width="9.1640625" style="136"/>
    <col min="16" max="16" width="12" style="136" customWidth="1"/>
    <col min="17" max="17" width="11.83203125" style="136" customWidth="1"/>
    <col min="18" max="18" width="8.83203125" style="136" customWidth="1"/>
    <col min="19" max="19" width="10.33203125" style="136" customWidth="1"/>
    <col min="20" max="20" width="11.5" style="136" customWidth="1"/>
    <col min="21" max="16384" width="9.1640625" style="136"/>
  </cols>
  <sheetData>
    <row r="1" spans="2:31" ht="15.75" customHeight="1" thickBot="1">
      <c r="B1" s="424"/>
      <c r="C1" s="138"/>
      <c r="D1" s="138"/>
      <c r="E1" s="138"/>
      <c r="F1" s="138"/>
      <c r="G1" s="138"/>
    </row>
    <row r="2" spans="2:31" ht="18" customHeight="1">
      <c r="B2" s="424"/>
      <c r="C2" s="413" t="s">
        <v>85</v>
      </c>
      <c r="D2" s="413"/>
      <c r="E2" s="413"/>
      <c r="F2" s="413"/>
      <c r="G2" s="413"/>
      <c r="L2" s="446" t="s">
        <v>109</v>
      </c>
      <c r="M2" s="447"/>
      <c r="N2" s="447"/>
      <c r="O2" s="447"/>
      <c r="P2" s="447"/>
      <c r="Q2" s="447"/>
      <c r="R2" s="447"/>
      <c r="S2" s="447"/>
      <c r="T2" s="448"/>
      <c r="U2" s="139"/>
      <c r="V2" s="139"/>
      <c r="W2" s="139"/>
    </row>
    <row r="3" spans="2:31" ht="18" customHeight="1">
      <c r="B3" s="424"/>
      <c r="C3" s="413"/>
      <c r="D3" s="413"/>
      <c r="E3" s="413"/>
      <c r="F3" s="413"/>
      <c r="G3" s="413"/>
      <c r="H3" s="140"/>
      <c r="L3" s="449"/>
      <c r="M3" s="450"/>
      <c r="N3" s="450"/>
      <c r="O3" s="450"/>
      <c r="P3" s="450"/>
      <c r="Q3" s="450"/>
      <c r="R3" s="450"/>
      <c r="S3" s="450"/>
      <c r="T3" s="451"/>
      <c r="U3" s="139"/>
      <c r="V3" s="139"/>
      <c r="W3" s="139"/>
    </row>
    <row r="4" spans="2:31" ht="25.5" customHeight="1">
      <c r="B4" s="424"/>
      <c r="C4" s="414" t="s">
        <v>21</v>
      </c>
      <c r="D4" s="414"/>
      <c r="E4" s="414"/>
      <c r="F4" s="414"/>
      <c r="G4" s="414"/>
      <c r="H4" s="140"/>
      <c r="L4" s="449"/>
      <c r="M4" s="450"/>
      <c r="N4" s="450"/>
      <c r="O4" s="450"/>
      <c r="P4" s="450"/>
      <c r="Q4" s="450"/>
      <c r="R4" s="450"/>
      <c r="S4" s="450"/>
      <c r="T4" s="451"/>
      <c r="U4" s="139"/>
      <c r="V4" s="139"/>
      <c r="W4" s="139"/>
    </row>
    <row r="5" spans="2:31" ht="12.75" customHeight="1">
      <c r="B5" s="137"/>
      <c r="C5" s="138"/>
      <c r="D5" s="141"/>
      <c r="F5" s="138"/>
      <c r="G5" s="138"/>
      <c r="H5" s="140"/>
      <c r="L5" s="449"/>
      <c r="M5" s="450"/>
      <c r="N5" s="450"/>
      <c r="O5" s="450"/>
      <c r="P5" s="450"/>
      <c r="Q5" s="450"/>
      <c r="R5" s="450"/>
      <c r="S5" s="450"/>
      <c r="T5" s="451"/>
      <c r="U5" s="139"/>
      <c r="V5" s="139"/>
    </row>
    <row r="6" spans="2:31" ht="7.5" customHeight="1" thickBot="1">
      <c r="L6" s="452"/>
      <c r="M6" s="453"/>
      <c r="N6" s="453"/>
      <c r="O6" s="453"/>
      <c r="P6" s="453"/>
      <c r="Q6" s="453"/>
      <c r="R6" s="453"/>
      <c r="S6" s="453"/>
      <c r="T6" s="454"/>
      <c r="U6" s="139"/>
      <c r="V6" s="139"/>
    </row>
    <row r="7" spans="2:31" s="143" customFormat="1" ht="30" customHeight="1" thickBot="1">
      <c r="B7" s="381" t="s">
        <v>72</v>
      </c>
      <c r="C7" s="382"/>
      <c r="D7" s="455"/>
      <c r="E7" s="456"/>
      <c r="F7" s="456"/>
      <c r="G7" s="456"/>
      <c r="H7" s="456"/>
      <c r="I7" s="456"/>
      <c r="J7" s="457"/>
      <c r="L7" s="391" t="s">
        <v>20</v>
      </c>
      <c r="M7" s="392"/>
      <c r="N7" s="392"/>
      <c r="O7" s="393"/>
      <c r="P7" s="273" t="s">
        <v>15</v>
      </c>
      <c r="Q7" s="274" t="s">
        <v>16</v>
      </c>
      <c r="R7" s="275" t="s">
        <v>105</v>
      </c>
      <c r="S7" s="273" t="s">
        <v>70</v>
      </c>
      <c r="T7" s="276" t="s">
        <v>106</v>
      </c>
    </row>
    <row r="8" spans="2:31" ht="48.75" customHeight="1" thickBot="1">
      <c r="B8" s="387" t="s">
        <v>113</v>
      </c>
      <c r="C8" s="388"/>
      <c r="D8" s="375"/>
      <c r="E8" s="376"/>
      <c r="F8" s="376"/>
      <c r="G8" s="376"/>
      <c r="H8" s="376"/>
      <c r="I8" s="376"/>
      <c r="J8" s="377"/>
      <c r="L8" s="394" t="s">
        <v>19</v>
      </c>
      <c r="M8" s="395"/>
      <c r="N8" s="395"/>
      <c r="O8" s="396"/>
      <c r="P8" s="144" t="s">
        <v>77</v>
      </c>
      <c r="Q8" s="144" t="s">
        <v>77</v>
      </c>
      <c r="R8" s="277" t="s">
        <v>108</v>
      </c>
      <c r="S8" s="272" t="s">
        <v>17</v>
      </c>
      <c r="T8" s="278" t="s">
        <v>107</v>
      </c>
    </row>
    <row r="9" spans="2:31" ht="48.75" hidden="1" customHeight="1" thickBot="1">
      <c r="B9" s="210"/>
      <c r="C9" s="211"/>
      <c r="D9" s="212"/>
      <c r="E9" s="213"/>
      <c r="F9" s="213"/>
      <c r="G9" s="213"/>
      <c r="H9" s="213"/>
      <c r="I9" s="213"/>
      <c r="J9" s="214"/>
      <c r="L9" s="406"/>
      <c r="M9" s="407"/>
      <c r="N9" s="407"/>
      <c r="O9" s="408"/>
      <c r="P9" s="215"/>
      <c r="Q9" s="216"/>
      <c r="R9" s="217"/>
      <c r="S9" s="218"/>
      <c r="T9" s="219"/>
    </row>
    <row r="10" spans="2:31" ht="21.75" customHeight="1" thickBot="1">
      <c r="B10" s="389" t="s">
        <v>71</v>
      </c>
      <c r="C10" s="390"/>
      <c r="D10" s="375"/>
      <c r="E10" s="376"/>
      <c r="F10" s="376"/>
      <c r="G10" s="376"/>
      <c r="H10" s="376"/>
      <c r="I10" s="376"/>
      <c r="J10" s="377"/>
      <c r="L10" s="378"/>
      <c r="M10" s="379"/>
      <c r="N10" s="379"/>
      <c r="O10" s="380"/>
      <c r="P10" s="150"/>
      <c r="Q10" s="151"/>
      <c r="R10" s="152"/>
      <c r="S10" s="153"/>
      <c r="T10" s="154"/>
    </row>
    <row r="11" spans="2:31" ht="21" customHeight="1">
      <c r="B11" s="383" t="s">
        <v>114</v>
      </c>
      <c r="C11" s="384"/>
      <c r="D11" s="397"/>
      <c r="E11" s="398"/>
      <c r="F11" s="398"/>
      <c r="G11" s="398"/>
      <c r="H11" s="398"/>
      <c r="I11" s="398"/>
      <c r="J11" s="399"/>
      <c r="L11" s="367"/>
      <c r="M11" s="368"/>
      <c r="N11" s="368"/>
      <c r="O11" s="369"/>
      <c r="P11" s="155"/>
      <c r="Q11" s="156"/>
      <c r="R11" s="157"/>
      <c r="S11" s="158"/>
      <c r="T11" s="159"/>
    </row>
    <row r="12" spans="2:31" ht="21" customHeight="1">
      <c r="B12" s="385"/>
      <c r="C12" s="386"/>
      <c r="D12" s="400"/>
      <c r="E12" s="401"/>
      <c r="F12" s="401"/>
      <c r="G12" s="401"/>
      <c r="H12" s="401"/>
      <c r="I12" s="401"/>
      <c r="J12" s="402"/>
      <c r="L12" s="367"/>
      <c r="M12" s="368"/>
      <c r="N12" s="368"/>
      <c r="O12" s="369"/>
      <c r="P12" s="155"/>
      <c r="Q12" s="156"/>
      <c r="R12" s="157"/>
      <c r="S12" s="158"/>
      <c r="T12" s="159"/>
    </row>
    <row r="13" spans="2:31" ht="21" customHeight="1">
      <c r="B13" s="385"/>
      <c r="C13" s="386"/>
      <c r="D13" s="400"/>
      <c r="E13" s="401"/>
      <c r="F13" s="401"/>
      <c r="G13" s="401"/>
      <c r="H13" s="401"/>
      <c r="I13" s="401"/>
      <c r="J13" s="402"/>
      <c r="L13" s="367"/>
      <c r="M13" s="368"/>
      <c r="N13" s="368"/>
      <c r="O13" s="369"/>
      <c r="P13" s="155"/>
      <c r="Q13" s="156"/>
      <c r="R13" s="157"/>
      <c r="S13" s="158"/>
      <c r="T13" s="159"/>
    </row>
    <row r="14" spans="2:31" ht="21" customHeight="1">
      <c r="B14" s="192"/>
      <c r="C14" s="193"/>
      <c r="D14" s="400"/>
      <c r="E14" s="401"/>
      <c r="F14" s="401"/>
      <c r="G14" s="401"/>
      <c r="H14" s="401"/>
      <c r="I14" s="401"/>
      <c r="J14" s="402"/>
      <c r="L14" s="367"/>
      <c r="M14" s="368"/>
      <c r="N14" s="368"/>
      <c r="O14" s="369"/>
      <c r="P14" s="155"/>
      <c r="Q14" s="156"/>
      <c r="R14" s="157"/>
      <c r="S14" s="158"/>
      <c r="T14" s="159"/>
    </row>
    <row r="15" spans="2:31" ht="21" customHeight="1">
      <c r="B15" s="385" t="s">
        <v>115</v>
      </c>
      <c r="C15" s="461"/>
      <c r="D15" s="400"/>
      <c r="E15" s="401"/>
      <c r="F15" s="401"/>
      <c r="G15" s="401"/>
      <c r="H15" s="401"/>
      <c r="I15" s="401"/>
      <c r="J15" s="402"/>
      <c r="L15" s="367"/>
      <c r="M15" s="368"/>
      <c r="N15" s="368"/>
      <c r="O15" s="369"/>
      <c r="P15" s="155"/>
      <c r="Q15" s="156"/>
      <c r="R15" s="157"/>
      <c r="S15" s="158"/>
      <c r="T15" s="159"/>
      <c r="AB15" s="367"/>
      <c r="AC15" s="368"/>
      <c r="AD15" s="368"/>
      <c r="AE15" s="369"/>
    </row>
    <row r="16" spans="2:31" ht="21" customHeight="1">
      <c r="B16" s="385"/>
      <c r="C16" s="461"/>
      <c r="D16" s="400"/>
      <c r="E16" s="401"/>
      <c r="F16" s="401"/>
      <c r="G16" s="401"/>
      <c r="H16" s="401"/>
      <c r="I16" s="401"/>
      <c r="J16" s="402"/>
      <c r="P16" s="155"/>
      <c r="Q16" s="156"/>
      <c r="R16" s="157"/>
      <c r="S16" s="158"/>
      <c r="T16" s="159"/>
    </row>
    <row r="17" spans="2:20" ht="21" customHeight="1" thickBot="1">
      <c r="B17" s="201"/>
      <c r="C17" s="202"/>
      <c r="D17" s="403"/>
      <c r="E17" s="404"/>
      <c r="F17" s="404"/>
      <c r="G17" s="404"/>
      <c r="H17" s="404"/>
      <c r="I17" s="404"/>
      <c r="J17" s="405"/>
      <c r="L17" s="367"/>
      <c r="M17" s="368"/>
      <c r="N17" s="368"/>
      <c r="O17" s="369"/>
      <c r="P17" s="155"/>
      <c r="Q17" s="156"/>
      <c r="R17" s="157"/>
      <c r="S17" s="158"/>
      <c r="T17" s="159"/>
    </row>
    <row r="18" spans="2:20" ht="21" customHeight="1" thickBot="1">
      <c r="B18" s="409" t="s">
        <v>75</v>
      </c>
      <c r="C18" s="410"/>
      <c r="D18" s="263"/>
      <c r="E18" s="265" t="s">
        <v>76</v>
      </c>
      <c r="F18" s="264"/>
      <c r="G18" s="145"/>
      <c r="H18" s="145"/>
      <c r="I18" s="145"/>
      <c r="J18" s="145"/>
      <c r="L18" s="367"/>
      <c r="M18" s="368"/>
      <c r="N18" s="368"/>
      <c r="O18" s="369"/>
      <c r="P18" s="155"/>
      <c r="Q18" s="156"/>
      <c r="R18" s="157"/>
      <c r="S18" s="158"/>
      <c r="T18" s="159"/>
    </row>
    <row r="19" spans="2:20" ht="15.75" customHeight="1">
      <c r="B19" s="442" t="s">
        <v>112</v>
      </c>
      <c r="C19" s="443"/>
      <c r="D19" s="411"/>
      <c r="E19" s="146"/>
      <c r="F19" s="146"/>
      <c r="G19" s="147"/>
      <c r="H19" s="148"/>
      <c r="I19" s="148"/>
      <c r="J19" s="148"/>
      <c r="L19" s="367"/>
      <c r="M19" s="368"/>
      <c r="N19" s="368"/>
      <c r="O19" s="369"/>
      <c r="P19" s="155"/>
      <c r="Q19" s="156"/>
      <c r="R19" s="157"/>
      <c r="S19" s="158"/>
      <c r="T19" s="159"/>
    </row>
    <row r="20" spans="2:20" ht="16.5" customHeight="1" thickBot="1">
      <c r="B20" s="444"/>
      <c r="C20" s="445"/>
      <c r="D20" s="412"/>
      <c r="G20" s="149"/>
      <c r="L20" s="367"/>
      <c r="M20" s="368"/>
      <c r="N20" s="368"/>
      <c r="O20" s="369"/>
      <c r="P20" s="155"/>
      <c r="Q20" s="156"/>
      <c r="R20" s="157"/>
      <c r="S20" s="158"/>
      <c r="T20" s="159"/>
    </row>
    <row r="21" spans="2:20" ht="33" customHeight="1" thickBot="1">
      <c r="B21" s="409" t="s">
        <v>119</v>
      </c>
      <c r="C21" s="410"/>
      <c r="D21" s="440"/>
      <c r="E21" s="376"/>
      <c r="F21" s="376"/>
      <c r="G21" s="376"/>
      <c r="H21" s="376"/>
      <c r="I21" s="376"/>
      <c r="J21" s="377"/>
      <c r="L21" s="367"/>
      <c r="M21" s="368"/>
      <c r="N21" s="368"/>
      <c r="O21" s="369"/>
      <c r="P21" s="155"/>
      <c r="Q21" s="156"/>
      <c r="R21" s="157"/>
      <c r="S21" s="158"/>
      <c r="T21" s="159"/>
    </row>
    <row r="22" spans="2:20" ht="21" customHeight="1">
      <c r="B22" s="425" t="s">
        <v>111</v>
      </c>
      <c r="C22" s="426"/>
      <c r="D22" s="426"/>
      <c r="E22" s="426"/>
      <c r="F22" s="426"/>
      <c r="G22" s="426"/>
      <c r="H22" s="426"/>
      <c r="I22" s="426"/>
      <c r="J22" s="427"/>
      <c r="L22" s="367"/>
      <c r="M22" s="368"/>
      <c r="N22" s="368"/>
      <c r="O22" s="369"/>
      <c r="P22" s="155"/>
      <c r="Q22" s="156"/>
      <c r="R22" s="157"/>
      <c r="S22" s="158"/>
      <c r="T22" s="159"/>
    </row>
    <row r="23" spans="2:20" ht="18" customHeight="1">
      <c r="B23" s="428" t="s">
        <v>78</v>
      </c>
      <c r="C23" s="429"/>
      <c r="D23" s="432"/>
      <c r="E23" s="433"/>
      <c r="F23" s="433"/>
      <c r="G23" s="433"/>
      <c r="H23" s="433"/>
      <c r="I23" s="433"/>
      <c r="J23" s="434"/>
      <c r="L23" s="367"/>
      <c r="M23" s="368"/>
      <c r="N23" s="368"/>
      <c r="O23" s="369"/>
      <c r="P23" s="155"/>
      <c r="Q23" s="156"/>
      <c r="R23" s="157"/>
      <c r="S23" s="158"/>
      <c r="T23" s="159"/>
    </row>
    <row r="24" spans="2:20" ht="21" customHeight="1">
      <c r="B24" s="430"/>
      <c r="C24" s="431"/>
      <c r="D24" s="435"/>
      <c r="E24" s="436"/>
      <c r="F24" s="436"/>
      <c r="G24" s="436"/>
      <c r="H24" s="436"/>
      <c r="I24" s="436"/>
      <c r="J24" s="437"/>
      <c r="L24" s="367"/>
      <c r="M24" s="368"/>
      <c r="N24" s="368"/>
      <c r="O24" s="369"/>
      <c r="P24" s="155"/>
      <c r="Q24" s="156"/>
      <c r="R24" s="157"/>
      <c r="S24" s="158"/>
      <c r="T24" s="159"/>
    </row>
    <row r="25" spans="2:20" ht="24.75" customHeight="1">
      <c r="B25" s="428" t="s">
        <v>74</v>
      </c>
      <c r="C25" s="429"/>
      <c r="D25" s="432"/>
      <c r="E25" s="433"/>
      <c r="F25" s="433"/>
      <c r="G25" s="433"/>
      <c r="H25" s="433"/>
      <c r="I25" s="433"/>
      <c r="J25" s="434"/>
      <c r="L25" s="367"/>
      <c r="M25" s="368"/>
      <c r="N25" s="368"/>
      <c r="O25" s="369"/>
      <c r="P25" s="155"/>
      <c r="Q25" s="156"/>
      <c r="R25" s="157"/>
      <c r="S25" s="158"/>
      <c r="T25" s="159"/>
    </row>
    <row r="26" spans="2:20" ht="21" customHeight="1">
      <c r="B26" s="430"/>
      <c r="C26" s="431"/>
      <c r="D26" s="435"/>
      <c r="E26" s="436"/>
      <c r="F26" s="436"/>
      <c r="G26" s="436"/>
      <c r="H26" s="436"/>
      <c r="I26" s="436"/>
      <c r="J26" s="437"/>
      <c r="L26" s="367"/>
      <c r="M26" s="368"/>
      <c r="N26" s="368"/>
      <c r="O26" s="369"/>
      <c r="P26" s="155"/>
      <c r="Q26" s="156"/>
      <c r="R26" s="157"/>
      <c r="S26" s="158"/>
      <c r="T26" s="159"/>
    </row>
    <row r="27" spans="2:20" ht="18.75" customHeight="1">
      <c r="B27" s="415" t="s">
        <v>90</v>
      </c>
      <c r="C27" s="386"/>
      <c r="D27" s="418"/>
      <c r="E27" s="419"/>
      <c r="F27" s="419"/>
      <c r="G27" s="419"/>
      <c r="H27" s="419"/>
      <c r="I27" s="419"/>
      <c r="J27" s="420"/>
      <c r="L27" s="367"/>
      <c r="M27" s="368"/>
      <c r="N27" s="368"/>
      <c r="O27" s="369"/>
      <c r="P27" s="155"/>
      <c r="Q27" s="156"/>
      <c r="R27" s="157"/>
      <c r="S27" s="158"/>
      <c r="T27" s="159"/>
    </row>
    <row r="28" spans="2:20" ht="23.25" customHeight="1" thickBot="1">
      <c r="B28" s="416"/>
      <c r="C28" s="417"/>
      <c r="D28" s="421"/>
      <c r="E28" s="422"/>
      <c r="F28" s="422"/>
      <c r="G28" s="422"/>
      <c r="H28" s="422"/>
      <c r="I28" s="422"/>
      <c r="J28" s="423"/>
      <c r="L28" s="367"/>
      <c r="M28" s="368"/>
      <c r="N28" s="368"/>
      <c r="O28" s="369"/>
      <c r="P28" s="155"/>
      <c r="Q28" s="156"/>
      <c r="R28" s="157"/>
      <c r="S28" s="158"/>
      <c r="T28" s="159"/>
    </row>
    <row r="29" spans="2:20" ht="21" customHeight="1">
      <c r="B29" s="383" t="s">
        <v>82</v>
      </c>
      <c r="C29" s="438"/>
      <c r="D29" s="169" t="s">
        <v>79</v>
      </c>
      <c r="E29" s="170" t="s">
        <v>80</v>
      </c>
      <c r="F29" s="370"/>
      <c r="G29" s="370"/>
      <c r="H29" s="370"/>
      <c r="I29" s="370"/>
      <c r="J29" s="371"/>
      <c r="L29" s="367"/>
      <c r="M29" s="368"/>
      <c r="N29" s="368"/>
      <c r="O29" s="369"/>
      <c r="P29" s="155"/>
      <c r="Q29" s="156"/>
      <c r="R29" s="157"/>
      <c r="S29" s="158"/>
      <c r="T29" s="159"/>
    </row>
    <row r="30" spans="2:20" ht="21" customHeight="1" thickBot="1">
      <c r="B30" s="416"/>
      <c r="C30" s="439"/>
      <c r="D30" s="168" t="s">
        <v>81</v>
      </c>
      <c r="E30" s="372"/>
      <c r="F30" s="373"/>
      <c r="G30" s="373"/>
      <c r="H30" s="373"/>
      <c r="I30" s="373"/>
      <c r="J30" s="374"/>
      <c r="L30" s="367"/>
      <c r="M30" s="368"/>
      <c r="N30" s="368"/>
      <c r="O30" s="369"/>
      <c r="P30" s="155"/>
      <c r="Q30" s="156"/>
      <c r="R30" s="157"/>
      <c r="S30" s="158"/>
      <c r="T30" s="159"/>
    </row>
    <row r="31" spans="2:20" ht="21" customHeight="1">
      <c r="B31" s="441"/>
      <c r="C31" s="441"/>
      <c r="L31" s="367"/>
      <c r="M31" s="368"/>
      <c r="N31" s="368"/>
      <c r="O31" s="369"/>
      <c r="P31" s="155"/>
      <c r="Q31" s="156"/>
      <c r="R31" s="157"/>
      <c r="S31" s="158"/>
      <c r="T31" s="159"/>
    </row>
    <row r="32" spans="2:20" ht="25.5" customHeight="1">
      <c r="B32" s="200"/>
      <c r="C32" s="200"/>
      <c r="L32" s="367"/>
      <c r="M32" s="368"/>
      <c r="N32" s="368"/>
      <c r="O32" s="369"/>
      <c r="P32" s="155"/>
      <c r="Q32" s="156"/>
      <c r="R32" s="157"/>
      <c r="S32" s="158"/>
      <c r="T32" s="159"/>
    </row>
    <row r="33" spans="2:20" ht="25.5" customHeight="1">
      <c r="B33" s="200"/>
      <c r="C33" s="200"/>
      <c r="L33" s="367"/>
      <c r="M33" s="368"/>
      <c r="N33" s="368"/>
      <c r="O33" s="369"/>
      <c r="P33" s="155"/>
      <c r="Q33" s="156"/>
      <c r="R33" s="157"/>
      <c r="S33" s="158"/>
      <c r="T33" s="159"/>
    </row>
    <row r="34" spans="2:20" ht="25.5" customHeight="1">
      <c r="B34" s="200"/>
      <c r="C34" s="200"/>
      <c r="L34" s="367"/>
      <c r="M34" s="368"/>
      <c r="N34" s="368"/>
      <c r="O34" s="369"/>
      <c r="P34" s="155"/>
      <c r="Q34" s="156"/>
      <c r="R34" s="157"/>
      <c r="S34" s="158"/>
      <c r="T34" s="159"/>
    </row>
    <row r="35" spans="2:20" ht="25.5" customHeight="1">
      <c r="B35" s="200"/>
      <c r="C35" s="200"/>
      <c r="L35" s="367"/>
      <c r="M35" s="368"/>
      <c r="N35" s="368"/>
      <c r="O35" s="369"/>
      <c r="P35" s="155"/>
      <c r="Q35" s="156"/>
      <c r="R35" s="157"/>
      <c r="S35" s="158"/>
      <c r="T35" s="159"/>
    </row>
    <row r="36" spans="2:20" ht="25.5" customHeight="1">
      <c r="B36" s="200"/>
      <c r="C36" s="200"/>
      <c r="L36" s="367"/>
      <c r="M36" s="368"/>
      <c r="N36" s="368"/>
      <c r="O36" s="369"/>
      <c r="P36" s="155"/>
      <c r="Q36" s="156"/>
      <c r="R36" s="157"/>
      <c r="S36" s="158"/>
      <c r="T36" s="159"/>
    </row>
    <row r="37" spans="2:20" ht="25.5" customHeight="1">
      <c r="B37" s="200"/>
      <c r="C37" s="200"/>
      <c r="L37" s="367"/>
      <c r="M37" s="368"/>
      <c r="N37" s="368"/>
      <c r="O37" s="369"/>
      <c r="P37" s="155"/>
      <c r="Q37" s="156"/>
      <c r="R37" s="157"/>
      <c r="S37" s="158"/>
      <c r="T37" s="159"/>
    </row>
    <row r="38" spans="2:20" ht="25.5" customHeight="1">
      <c r="B38" s="200"/>
      <c r="C38" s="200"/>
      <c r="L38" s="367"/>
      <c r="M38" s="368"/>
      <c r="N38" s="368"/>
      <c r="O38" s="369"/>
      <c r="P38" s="155"/>
      <c r="Q38" s="156"/>
      <c r="R38" s="157"/>
      <c r="S38" s="158"/>
      <c r="T38" s="159"/>
    </row>
    <row r="39" spans="2:20" ht="25.5" customHeight="1">
      <c r="B39" s="200"/>
      <c r="C39" s="200"/>
      <c r="L39" s="367"/>
      <c r="M39" s="368"/>
      <c r="N39" s="368"/>
      <c r="O39" s="369"/>
      <c r="P39" s="155"/>
      <c r="Q39" s="156"/>
      <c r="R39" s="157"/>
      <c r="S39" s="158"/>
      <c r="T39" s="159"/>
    </row>
    <row r="40" spans="2:20" ht="25.5" customHeight="1">
      <c r="B40" s="200"/>
      <c r="C40" s="200"/>
      <c r="L40" s="367"/>
      <c r="M40" s="368"/>
      <c r="N40" s="368"/>
      <c r="O40" s="369"/>
      <c r="P40" s="155"/>
      <c r="Q40" s="156"/>
      <c r="R40" s="157"/>
      <c r="S40" s="158"/>
      <c r="T40" s="159"/>
    </row>
    <row r="41" spans="2:20" ht="25.5" customHeight="1">
      <c r="B41" s="200"/>
      <c r="C41" s="200"/>
      <c r="L41" s="367"/>
      <c r="M41" s="368"/>
      <c r="N41" s="368"/>
      <c r="O41" s="369"/>
      <c r="P41" s="155"/>
      <c r="Q41" s="156"/>
      <c r="R41" s="157"/>
      <c r="S41" s="158"/>
      <c r="T41" s="159"/>
    </row>
    <row r="42" spans="2:20" ht="25.5" customHeight="1">
      <c r="B42" s="200"/>
      <c r="C42" s="200"/>
      <c r="L42" s="367"/>
      <c r="M42" s="368"/>
      <c r="N42" s="368"/>
      <c r="O42" s="369"/>
      <c r="P42" s="155"/>
      <c r="Q42" s="156"/>
      <c r="R42" s="157"/>
      <c r="S42" s="158"/>
      <c r="T42" s="159"/>
    </row>
    <row r="43" spans="2:20" ht="25.5" customHeight="1">
      <c r="B43" s="200"/>
      <c r="C43" s="200"/>
      <c r="L43" s="367"/>
      <c r="M43" s="368"/>
      <c r="N43" s="368"/>
      <c r="O43" s="369"/>
      <c r="P43" s="155"/>
      <c r="Q43" s="156"/>
      <c r="R43" s="157"/>
      <c r="S43" s="158"/>
      <c r="T43" s="159"/>
    </row>
    <row r="44" spans="2:20" ht="25.5" customHeight="1">
      <c r="B44" s="200"/>
      <c r="C44" s="200"/>
      <c r="L44" s="367"/>
      <c r="M44" s="368"/>
      <c r="N44" s="368"/>
      <c r="O44" s="369"/>
      <c r="P44" s="155"/>
      <c r="Q44" s="156"/>
      <c r="R44" s="157"/>
      <c r="S44" s="158"/>
      <c r="T44" s="159"/>
    </row>
    <row r="45" spans="2:20" ht="25.5" customHeight="1">
      <c r="B45" s="200"/>
      <c r="C45" s="200"/>
      <c r="L45" s="367"/>
      <c r="M45" s="368"/>
      <c r="N45" s="368"/>
      <c r="O45" s="369"/>
      <c r="P45" s="155"/>
      <c r="Q45" s="156"/>
      <c r="R45" s="157"/>
      <c r="S45" s="158"/>
      <c r="T45" s="159"/>
    </row>
    <row r="46" spans="2:20" ht="25.5" customHeight="1">
      <c r="B46" s="200"/>
      <c r="C46" s="200"/>
      <c r="L46" s="367"/>
      <c r="M46" s="368"/>
      <c r="N46" s="368"/>
      <c r="O46" s="369"/>
      <c r="P46" s="155"/>
      <c r="Q46" s="156"/>
      <c r="R46" s="157"/>
      <c r="S46" s="158"/>
      <c r="T46" s="159"/>
    </row>
    <row r="47" spans="2:20" ht="25.5" customHeight="1">
      <c r="B47" s="200"/>
      <c r="C47" s="200"/>
      <c r="L47" s="367"/>
      <c r="M47" s="368"/>
      <c r="N47" s="368"/>
      <c r="O47" s="369"/>
      <c r="P47" s="155"/>
      <c r="Q47" s="156"/>
      <c r="R47" s="157"/>
      <c r="S47" s="158"/>
      <c r="T47" s="159"/>
    </row>
    <row r="48" spans="2:20" ht="25.5" customHeight="1">
      <c r="B48" s="200"/>
      <c r="C48" s="200"/>
      <c r="L48" s="367"/>
      <c r="M48" s="368"/>
      <c r="N48" s="368"/>
      <c r="O48" s="369"/>
      <c r="P48" s="155"/>
      <c r="Q48" s="156"/>
      <c r="R48" s="157"/>
      <c r="S48" s="158"/>
      <c r="T48" s="159"/>
    </row>
    <row r="49" spans="2:20" ht="25.5" customHeight="1">
      <c r="B49" s="200"/>
      <c r="C49" s="200"/>
      <c r="K49" s="205"/>
      <c r="L49" s="367"/>
      <c r="M49" s="368"/>
      <c r="N49" s="368"/>
      <c r="O49" s="369"/>
      <c r="P49" s="155"/>
      <c r="Q49" s="156"/>
      <c r="R49" s="157"/>
      <c r="S49" s="158"/>
      <c r="T49" s="159"/>
    </row>
    <row r="50" spans="2:20" ht="25.5" customHeight="1">
      <c r="B50" s="200"/>
      <c r="C50" s="200"/>
      <c r="K50" s="205"/>
      <c r="L50" s="367"/>
      <c r="M50" s="368"/>
      <c r="N50" s="368"/>
      <c r="O50" s="369"/>
      <c r="P50" s="155"/>
      <c r="Q50" s="156"/>
      <c r="R50" s="157"/>
      <c r="S50" s="158"/>
      <c r="T50" s="159"/>
    </row>
    <row r="51" spans="2:20" ht="25.5" customHeight="1">
      <c r="B51" s="206"/>
      <c r="K51" s="205"/>
      <c r="L51" s="367"/>
      <c r="M51" s="368"/>
      <c r="N51" s="368"/>
      <c r="O51" s="369"/>
      <c r="P51" s="155"/>
      <c r="Q51" s="156"/>
      <c r="R51" s="157"/>
      <c r="S51" s="158"/>
      <c r="T51" s="159"/>
    </row>
    <row r="52" spans="2:20" ht="24.75" customHeight="1">
      <c r="K52" s="205"/>
      <c r="L52" s="367"/>
      <c r="M52" s="368"/>
      <c r="N52" s="368"/>
      <c r="O52" s="369"/>
      <c r="P52" s="155"/>
      <c r="Q52" s="156"/>
      <c r="R52" s="157"/>
      <c r="S52" s="158"/>
      <c r="T52" s="159"/>
    </row>
    <row r="53" spans="2:20" ht="25.5" customHeight="1">
      <c r="C53" s="206"/>
      <c r="K53" s="205"/>
      <c r="L53" s="367"/>
      <c r="M53" s="368"/>
      <c r="N53" s="368"/>
      <c r="O53" s="369"/>
      <c r="P53" s="155"/>
      <c r="Q53" s="156"/>
      <c r="R53" s="157"/>
      <c r="S53" s="158"/>
      <c r="T53" s="159"/>
    </row>
    <row r="54" spans="2:20" ht="19.5" customHeight="1">
      <c r="K54" s="205"/>
      <c r="L54" s="367"/>
      <c r="M54" s="368"/>
      <c r="N54" s="368"/>
      <c r="O54" s="369"/>
      <c r="P54" s="155"/>
      <c r="Q54" s="156"/>
      <c r="R54" s="157"/>
      <c r="S54" s="158"/>
      <c r="T54" s="159"/>
    </row>
    <row r="55" spans="2:20" ht="19.5" customHeight="1">
      <c r="K55" s="205"/>
      <c r="L55" s="367"/>
      <c r="M55" s="368"/>
      <c r="N55" s="368"/>
      <c r="O55" s="369"/>
      <c r="P55" s="155"/>
      <c r="Q55" s="156"/>
      <c r="R55" s="157"/>
      <c r="S55" s="158"/>
      <c r="T55" s="159"/>
    </row>
    <row r="56" spans="2:20" ht="19.5" customHeight="1">
      <c r="K56" s="205"/>
      <c r="L56" s="367"/>
      <c r="M56" s="368"/>
      <c r="N56" s="368"/>
      <c r="O56" s="369"/>
      <c r="P56" s="155"/>
      <c r="Q56" s="156"/>
      <c r="R56" s="157"/>
      <c r="S56" s="158"/>
      <c r="T56" s="159"/>
    </row>
    <row r="57" spans="2:20" ht="19.5" customHeight="1">
      <c r="K57" s="205"/>
      <c r="L57" s="367"/>
      <c r="M57" s="368"/>
      <c r="N57" s="368"/>
      <c r="O57" s="369"/>
      <c r="P57" s="155"/>
      <c r="Q57" s="156"/>
      <c r="R57" s="157"/>
      <c r="S57" s="158"/>
      <c r="T57" s="159"/>
    </row>
    <row r="58" spans="2:20" ht="19.5" customHeight="1">
      <c r="K58" s="205"/>
      <c r="L58" s="367"/>
      <c r="M58" s="368"/>
      <c r="N58" s="368"/>
      <c r="O58" s="369"/>
      <c r="P58" s="155"/>
      <c r="Q58" s="156"/>
      <c r="R58" s="157"/>
      <c r="S58" s="158"/>
      <c r="T58" s="159"/>
    </row>
    <row r="59" spans="2:20" ht="19.5" customHeight="1">
      <c r="K59" s="205"/>
      <c r="L59" s="367"/>
      <c r="M59" s="368"/>
      <c r="N59" s="368"/>
      <c r="O59" s="369"/>
      <c r="P59" s="155"/>
      <c r="Q59" s="156"/>
      <c r="R59" s="157"/>
      <c r="S59" s="158"/>
      <c r="T59" s="159"/>
    </row>
    <row r="60" spans="2:20" ht="19.5" customHeight="1">
      <c r="K60" s="205"/>
      <c r="L60" s="367"/>
      <c r="M60" s="368"/>
      <c r="N60" s="368"/>
      <c r="O60" s="369"/>
      <c r="P60" s="155"/>
      <c r="Q60" s="156"/>
      <c r="R60" s="157"/>
      <c r="S60" s="158"/>
      <c r="T60" s="159"/>
    </row>
    <row r="61" spans="2:20" ht="19.5" customHeight="1">
      <c r="K61" s="205"/>
      <c r="L61" s="367"/>
      <c r="M61" s="368"/>
      <c r="N61" s="368"/>
      <c r="O61" s="369"/>
      <c r="P61" s="155"/>
      <c r="Q61" s="156"/>
      <c r="R61" s="157"/>
      <c r="S61" s="158"/>
      <c r="T61" s="159"/>
    </row>
    <row r="62" spans="2:20" ht="19.5" customHeight="1">
      <c r="K62" s="205"/>
      <c r="L62" s="367"/>
      <c r="M62" s="368"/>
      <c r="N62" s="368"/>
      <c r="O62" s="369"/>
      <c r="P62" s="155"/>
      <c r="Q62" s="156"/>
      <c r="R62" s="157"/>
      <c r="S62" s="158"/>
      <c r="T62" s="159"/>
    </row>
    <row r="63" spans="2:20" ht="19.5" customHeight="1">
      <c r="K63" s="205"/>
      <c r="L63" s="367"/>
      <c r="M63" s="368"/>
      <c r="N63" s="368"/>
      <c r="O63" s="369"/>
      <c r="P63" s="155"/>
      <c r="Q63" s="156"/>
      <c r="R63" s="157"/>
      <c r="S63" s="158"/>
      <c r="T63" s="159"/>
    </row>
    <row r="64" spans="2:20" ht="19.5" customHeight="1">
      <c r="C64" s="136"/>
      <c r="D64" s="136"/>
      <c r="K64" s="205"/>
      <c r="L64" s="367"/>
      <c r="M64" s="368"/>
      <c r="N64" s="368"/>
      <c r="O64" s="369"/>
      <c r="P64" s="155"/>
      <c r="Q64" s="156"/>
      <c r="R64" s="157"/>
      <c r="S64" s="158"/>
      <c r="T64" s="159"/>
    </row>
    <row r="65" spans="1:20" ht="19.5" customHeight="1">
      <c r="C65" s="136"/>
      <c r="D65" s="136"/>
      <c r="K65" s="205"/>
      <c r="L65" s="367"/>
      <c r="M65" s="368"/>
      <c r="N65" s="368"/>
      <c r="O65" s="369"/>
      <c r="P65" s="155"/>
      <c r="Q65" s="156"/>
      <c r="R65" s="157"/>
      <c r="S65" s="158"/>
      <c r="T65" s="159"/>
    </row>
    <row r="66" spans="1:20" ht="19.5" customHeight="1">
      <c r="C66" s="136"/>
      <c r="D66" s="136"/>
      <c r="K66" s="205"/>
      <c r="L66" s="367"/>
      <c r="M66" s="368"/>
      <c r="N66" s="368"/>
      <c r="O66" s="369"/>
      <c r="P66" s="155"/>
      <c r="Q66" s="156"/>
      <c r="R66" s="157"/>
      <c r="S66" s="158"/>
      <c r="T66" s="159"/>
    </row>
    <row r="67" spans="1:20" ht="19.5" customHeight="1">
      <c r="A67" s="148"/>
      <c r="B67" s="148"/>
      <c r="C67" s="148"/>
      <c r="D67" s="148"/>
      <c r="E67" s="148"/>
      <c r="F67" s="148"/>
      <c r="G67" s="148"/>
      <c r="H67" s="148"/>
      <c r="I67" s="148"/>
      <c r="J67" s="148"/>
      <c r="K67" s="205"/>
      <c r="L67" s="367"/>
      <c r="M67" s="368"/>
      <c r="N67" s="368"/>
      <c r="O67" s="369"/>
      <c r="P67" s="155"/>
      <c r="Q67" s="156"/>
      <c r="R67" s="157"/>
      <c r="S67" s="158"/>
      <c r="T67" s="159"/>
    </row>
    <row r="68" spans="1:20" ht="19.5" customHeight="1">
      <c r="A68" s="148"/>
      <c r="B68" s="148"/>
      <c r="C68" s="148"/>
      <c r="D68" s="148"/>
      <c r="E68" s="148"/>
      <c r="F68" s="148"/>
      <c r="G68" s="148"/>
      <c r="H68" s="148"/>
      <c r="I68" s="148"/>
      <c r="J68" s="148"/>
      <c r="K68" s="205"/>
      <c r="L68" s="367"/>
      <c r="M68" s="368"/>
      <c r="N68" s="368"/>
      <c r="O68" s="369"/>
      <c r="P68" s="155"/>
      <c r="Q68" s="156"/>
      <c r="R68" s="157"/>
      <c r="S68" s="158"/>
      <c r="T68" s="159"/>
    </row>
    <row r="69" spans="1:20" ht="19.5" customHeight="1">
      <c r="A69" s="148"/>
      <c r="B69" s="148"/>
      <c r="C69" s="203"/>
      <c r="D69" s="203"/>
      <c r="E69" s="148"/>
      <c r="F69" s="148"/>
      <c r="G69" s="148"/>
      <c r="H69" s="148"/>
      <c r="I69" s="148"/>
      <c r="J69" s="148"/>
      <c r="K69" s="205"/>
      <c r="L69" s="367"/>
      <c r="M69" s="368"/>
      <c r="N69" s="368"/>
      <c r="O69" s="369"/>
      <c r="P69" s="155"/>
      <c r="Q69" s="156"/>
      <c r="R69" s="157"/>
      <c r="S69" s="158"/>
      <c r="T69" s="159"/>
    </row>
    <row r="70" spans="1:20" ht="19.5" customHeight="1">
      <c r="A70" s="148"/>
      <c r="B70" s="148"/>
      <c r="C70" s="203"/>
      <c r="D70" s="203"/>
      <c r="E70" s="148"/>
      <c r="F70" s="148"/>
      <c r="G70" s="148"/>
      <c r="H70" s="148"/>
      <c r="I70" s="148"/>
      <c r="J70" s="148"/>
      <c r="K70" s="205"/>
      <c r="L70" s="367"/>
      <c r="M70" s="368"/>
      <c r="N70" s="368"/>
      <c r="O70" s="369"/>
      <c r="P70" s="155"/>
      <c r="Q70" s="156"/>
      <c r="R70" s="157"/>
      <c r="S70" s="158"/>
      <c r="T70" s="159"/>
    </row>
    <row r="71" spans="1:20" ht="19.5" customHeight="1">
      <c r="A71" s="148"/>
      <c r="B71" s="148"/>
      <c r="C71" s="203"/>
      <c r="D71" s="203"/>
      <c r="E71" s="148"/>
      <c r="F71" s="148"/>
      <c r="G71" s="148"/>
      <c r="H71" s="148"/>
      <c r="I71" s="148"/>
      <c r="J71" s="148"/>
      <c r="K71" s="205"/>
      <c r="L71" s="367"/>
      <c r="M71" s="368"/>
      <c r="N71" s="368"/>
      <c r="O71" s="369"/>
      <c r="P71" s="155"/>
      <c r="Q71" s="156"/>
      <c r="R71" s="157"/>
      <c r="S71" s="158"/>
      <c r="T71" s="159"/>
    </row>
    <row r="72" spans="1:20" ht="19.5" customHeight="1">
      <c r="A72" s="148"/>
      <c r="B72" s="148"/>
      <c r="C72" s="203"/>
      <c r="D72" s="204"/>
      <c r="E72" s="148"/>
      <c r="F72" s="148"/>
      <c r="G72" s="148"/>
      <c r="H72" s="148"/>
      <c r="I72" s="148"/>
      <c r="J72" s="148"/>
      <c r="K72" s="205"/>
      <c r="L72" s="367"/>
      <c r="M72" s="368"/>
      <c r="N72" s="368"/>
      <c r="O72" s="369"/>
      <c r="P72" s="155"/>
      <c r="Q72" s="156"/>
      <c r="R72" s="157"/>
      <c r="S72" s="158"/>
      <c r="T72" s="159"/>
    </row>
    <row r="73" spans="1:20" ht="19.5" customHeight="1">
      <c r="A73" s="148"/>
      <c r="B73" s="148"/>
      <c r="C73" s="203"/>
      <c r="D73" s="203"/>
      <c r="E73" s="148"/>
      <c r="F73" s="148"/>
      <c r="G73" s="148"/>
      <c r="H73" s="148"/>
      <c r="I73" s="148"/>
      <c r="J73" s="148"/>
      <c r="K73" s="205"/>
      <c r="L73" s="367"/>
      <c r="M73" s="368"/>
      <c r="N73" s="368"/>
      <c r="O73" s="369"/>
      <c r="P73" s="155"/>
      <c r="Q73" s="156"/>
      <c r="R73" s="157"/>
      <c r="S73" s="158"/>
      <c r="T73" s="159"/>
    </row>
    <row r="74" spans="1:20" ht="19.5" customHeight="1">
      <c r="A74" s="148"/>
      <c r="B74" s="148"/>
      <c r="C74" s="203"/>
      <c r="D74" s="203"/>
      <c r="E74" s="148"/>
      <c r="F74" s="148"/>
      <c r="G74" s="148"/>
      <c r="H74" s="148"/>
      <c r="I74" s="148"/>
      <c r="J74" s="148"/>
      <c r="K74" s="205"/>
      <c r="L74" s="367"/>
      <c r="M74" s="368"/>
      <c r="N74" s="368"/>
      <c r="O74" s="369"/>
      <c r="P74" s="155"/>
      <c r="Q74" s="156"/>
      <c r="R74" s="157"/>
      <c r="S74" s="158"/>
      <c r="T74" s="159"/>
    </row>
    <row r="75" spans="1:20" ht="19.5" customHeight="1">
      <c r="A75" s="148"/>
      <c r="B75" s="148"/>
      <c r="C75" s="203"/>
      <c r="D75" s="203"/>
      <c r="E75" s="148"/>
      <c r="F75" s="148"/>
      <c r="G75" s="148"/>
      <c r="H75" s="148"/>
      <c r="I75" s="148"/>
      <c r="J75" s="148"/>
      <c r="K75" s="205"/>
      <c r="L75" s="367"/>
      <c r="M75" s="368"/>
      <c r="N75" s="368"/>
      <c r="O75" s="369"/>
      <c r="P75" s="155"/>
      <c r="Q75" s="156"/>
      <c r="R75" s="157"/>
      <c r="S75" s="158"/>
      <c r="T75" s="159"/>
    </row>
    <row r="76" spans="1:20" ht="19.5" customHeight="1">
      <c r="A76" s="148"/>
      <c r="B76" s="148"/>
      <c r="C76" s="203"/>
      <c r="D76" s="203"/>
      <c r="E76" s="148"/>
      <c r="F76" s="148"/>
      <c r="G76" s="148"/>
      <c r="H76" s="148"/>
      <c r="I76" s="148"/>
      <c r="J76" s="148"/>
      <c r="K76" s="205"/>
      <c r="L76" s="367"/>
      <c r="M76" s="368"/>
      <c r="N76" s="368"/>
      <c r="O76" s="369"/>
      <c r="P76" s="155"/>
      <c r="Q76" s="156"/>
      <c r="R76" s="157"/>
      <c r="S76" s="158"/>
      <c r="T76" s="159"/>
    </row>
    <row r="77" spans="1:20" ht="19.5" customHeight="1">
      <c r="A77" s="148"/>
      <c r="B77" s="148"/>
      <c r="C77" s="203"/>
      <c r="D77" s="203"/>
      <c r="E77" s="148"/>
      <c r="F77" s="148"/>
      <c r="G77" s="148"/>
      <c r="H77" s="148"/>
      <c r="I77" s="148"/>
      <c r="J77" s="148"/>
      <c r="K77" s="205"/>
      <c r="L77" s="367"/>
      <c r="M77" s="368"/>
      <c r="N77" s="368"/>
      <c r="O77" s="369"/>
      <c r="P77" s="155"/>
      <c r="Q77" s="156"/>
      <c r="R77" s="157"/>
      <c r="S77" s="158"/>
      <c r="T77" s="159"/>
    </row>
    <row r="78" spans="1:20" ht="19.5" customHeight="1">
      <c r="A78" s="148"/>
      <c r="B78" s="148"/>
      <c r="C78" s="203"/>
      <c r="D78" s="203"/>
      <c r="E78" s="148"/>
      <c r="F78" s="148"/>
      <c r="G78" s="148"/>
      <c r="H78" s="148"/>
      <c r="I78" s="148"/>
      <c r="J78" s="148"/>
      <c r="K78" s="205"/>
      <c r="L78" s="367"/>
      <c r="M78" s="368"/>
      <c r="N78" s="368"/>
      <c r="O78" s="369"/>
      <c r="P78" s="155"/>
      <c r="Q78" s="156"/>
      <c r="R78" s="157"/>
      <c r="S78" s="158"/>
      <c r="T78" s="159"/>
    </row>
    <row r="79" spans="1:20" ht="19.5" customHeight="1">
      <c r="A79" s="148"/>
      <c r="B79" s="148"/>
      <c r="C79" s="203"/>
      <c r="D79" s="203"/>
      <c r="E79" s="148"/>
      <c r="F79" s="148"/>
      <c r="G79" s="148"/>
      <c r="H79" s="148"/>
      <c r="I79" s="148"/>
      <c r="J79" s="148"/>
      <c r="K79" s="205"/>
      <c r="L79" s="367"/>
      <c r="M79" s="368"/>
      <c r="N79" s="368"/>
      <c r="O79" s="369"/>
      <c r="P79" s="155"/>
      <c r="Q79" s="156"/>
      <c r="R79" s="157"/>
      <c r="S79" s="158"/>
      <c r="T79" s="159"/>
    </row>
    <row r="80" spans="1:20" ht="19.5" customHeight="1">
      <c r="A80" s="148"/>
      <c r="B80" s="148"/>
      <c r="C80" s="203"/>
      <c r="D80" s="203"/>
      <c r="E80" s="148"/>
      <c r="F80" s="148"/>
      <c r="G80" s="148"/>
      <c r="H80" s="148"/>
      <c r="I80" s="148"/>
      <c r="J80" s="148"/>
      <c r="K80" s="205"/>
      <c r="L80" s="367"/>
      <c r="M80" s="368"/>
      <c r="N80" s="368"/>
      <c r="O80" s="369"/>
      <c r="P80" s="155"/>
      <c r="Q80" s="156"/>
      <c r="R80" s="157"/>
      <c r="S80" s="158"/>
      <c r="T80" s="159"/>
    </row>
    <row r="81" spans="1:20" ht="19.5" customHeight="1">
      <c r="A81" s="148"/>
      <c r="B81" s="148"/>
      <c r="C81" s="203"/>
      <c r="D81" s="203"/>
      <c r="E81" s="148"/>
      <c r="F81" s="148"/>
      <c r="G81" s="148"/>
      <c r="H81" s="148"/>
      <c r="I81" s="148"/>
      <c r="J81" s="148"/>
      <c r="K81" s="205"/>
      <c r="L81" s="367"/>
      <c r="M81" s="368"/>
      <c r="N81" s="368"/>
      <c r="O81" s="369"/>
      <c r="P81" s="155"/>
      <c r="Q81" s="156"/>
      <c r="R81" s="157"/>
      <c r="S81" s="158"/>
      <c r="T81" s="159"/>
    </row>
    <row r="82" spans="1:20" ht="19.5" customHeight="1">
      <c r="A82" s="148"/>
      <c r="B82" s="148"/>
      <c r="C82" s="203"/>
      <c r="D82" s="203"/>
      <c r="E82" s="148"/>
      <c r="F82" s="148"/>
      <c r="G82" s="148"/>
      <c r="H82" s="148"/>
      <c r="I82" s="148"/>
      <c r="J82" s="148"/>
      <c r="K82" s="205"/>
      <c r="L82" s="367"/>
      <c r="M82" s="368"/>
      <c r="N82" s="368"/>
      <c r="O82" s="369"/>
      <c r="P82" s="155"/>
      <c r="Q82" s="156"/>
      <c r="R82" s="157"/>
      <c r="S82" s="158"/>
      <c r="T82" s="159"/>
    </row>
    <row r="83" spans="1:20" ht="19.5" customHeight="1">
      <c r="A83" s="148"/>
      <c r="B83" s="148"/>
      <c r="C83" s="203"/>
      <c r="D83" s="203"/>
      <c r="E83" s="148"/>
      <c r="F83" s="148"/>
      <c r="G83" s="148"/>
      <c r="H83" s="148"/>
      <c r="I83" s="148"/>
      <c r="J83" s="148"/>
      <c r="K83" s="205"/>
      <c r="L83" s="367"/>
      <c r="M83" s="368"/>
      <c r="N83" s="368"/>
      <c r="O83" s="369"/>
      <c r="P83" s="155"/>
      <c r="Q83" s="156"/>
      <c r="R83" s="157"/>
      <c r="S83" s="158"/>
      <c r="T83" s="159"/>
    </row>
    <row r="84" spans="1:20" ht="19.5" customHeight="1">
      <c r="A84" s="148"/>
      <c r="B84" s="148"/>
      <c r="C84" s="203"/>
      <c r="D84" s="203"/>
      <c r="E84" s="148"/>
      <c r="F84" s="148"/>
      <c r="G84" s="148"/>
      <c r="H84" s="148"/>
      <c r="I84" s="148"/>
      <c r="J84" s="148"/>
      <c r="K84" s="205"/>
      <c r="L84" s="367"/>
      <c r="M84" s="368"/>
      <c r="N84" s="368"/>
      <c r="O84" s="369"/>
      <c r="P84" s="155"/>
      <c r="Q84" s="156"/>
      <c r="R84" s="157"/>
      <c r="S84" s="158"/>
      <c r="T84" s="159"/>
    </row>
    <row r="85" spans="1:20" ht="19.5" customHeight="1">
      <c r="A85" s="148"/>
      <c r="B85" s="148"/>
      <c r="C85" s="203"/>
      <c r="D85" s="203"/>
      <c r="E85" s="148"/>
      <c r="F85" s="148"/>
      <c r="G85" s="148"/>
      <c r="H85" s="148"/>
      <c r="I85" s="148"/>
      <c r="J85" s="148"/>
      <c r="K85" s="205"/>
      <c r="L85" s="367"/>
      <c r="M85" s="368"/>
      <c r="N85" s="368"/>
      <c r="O85" s="369"/>
      <c r="P85" s="155"/>
      <c r="Q85" s="156"/>
      <c r="R85" s="157"/>
      <c r="S85" s="158"/>
      <c r="T85" s="159"/>
    </row>
    <row r="86" spans="1:20" ht="19.5" customHeight="1">
      <c r="A86" s="148"/>
      <c r="B86" s="148"/>
      <c r="C86" s="203"/>
      <c r="D86" s="203"/>
      <c r="E86" s="148"/>
      <c r="F86" s="148"/>
      <c r="G86" s="148"/>
      <c r="H86" s="148"/>
      <c r="I86" s="148"/>
      <c r="J86" s="148"/>
      <c r="K86" s="205"/>
      <c r="L86" s="367"/>
      <c r="M86" s="368"/>
      <c r="N86" s="368"/>
      <c r="O86" s="369"/>
      <c r="P86" s="155"/>
      <c r="Q86" s="156"/>
      <c r="R86" s="157"/>
      <c r="S86" s="158"/>
      <c r="T86" s="159"/>
    </row>
    <row r="87" spans="1:20" ht="19.5" customHeight="1">
      <c r="A87" s="148"/>
      <c r="B87" s="148"/>
      <c r="C87" s="203"/>
      <c r="D87" s="203"/>
      <c r="E87" s="148"/>
      <c r="F87" s="148"/>
      <c r="G87" s="148"/>
      <c r="H87" s="148"/>
      <c r="I87" s="148"/>
      <c r="J87" s="148"/>
      <c r="K87" s="205"/>
      <c r="L87" s="367"/>
      <c r="M87" s="368"/>
      <c r="N87" s="368"/>
      <c r="O87" s="369"/>
      <c r="P87" s="155"/>
      <c r="Q87" s="156"/>
      <c r="R87" s="157"/>
      <c r="S87" s="158"/>
      <c r="T87" s="159"/>
    </row>
    <row r="88" spans="1:20" ht="19.5" customHeight="1">
      <c r="A88" s="148"/>
      <c r="B88" s="148"/>
      <c r="C88" s="203"/>
      <c r="D88" s="203"/>
      <c r="E88" s="148"/>
      <c r="F88" s="148"/>
      <c r="G88" s="148"/>
      <c r="H88" s="148"/>
      <c r="I88" s="148"/>
      <c r="J88" s="148"/>
      <c r="K88" s="205"/>
      <c r="L88" s="367"/>
      <c r="M88" s="368"/>
      <c r="N88" s="368"/>
      <c r="O88" s="369"/>
      <c r="P88" s="155"/>
      <c r="Q88" s="156"/>
      <c r="R88" s="157"/>
      <c r="S88" s="158"/>
      <c r="T88" s="159"/>
    </row>
    <row r="89" spans="1:20" ht="19.5" customHeight="1">
      <c r="A89" s="148"/>
      <c r="B89" s="148"/>
      <c r="C89" s="203"/>
      <c r="D89" s="203"/>
      <c r="E89" s="148"/>
      <c r="F89" s="148"/>
      <c r="G89" s="148"/>
      <c r="H89" s="148"/>
      <c r="I89" s="148"/>
      <c r="J89" s="148"/>
      <c r="K89" s="205"/>
      <c r="L89" s="367"/>
      <c r="M89" s="368"/>
      <c r="N89" s="368"/>
      <c r="O89" s="369"/>
      <c r="P89" s="155"/>
      <c r="Q89" s="156"/>
      <c r="R89" s="157"/>
      <c r="S89" s="158"/>
      <c r="T89" s="159"/>
    </row>
    <row r="90" spans="1:20" ht="19.5" customHeight="1">
      <c r="A90" s="148"/>
      <c r="B90" s="148"/>
      <c r="C90" s="203"/>
      <c r="D90" s="203"/>
      <c r="E90" s="148"/>
      <c r="F90" s="148"/>
      <c r="G90" s="148"/>
      <c r="H90" s="148"/>
      <c r="I90" s="148"/>
      <c r="J90" s="148"/>
      <c r="K90" s="205"/>
      <c r="L90" s="367"/>
      <c r="M90" s="368"/>
      <c r="N90" s="368"/>
      <c r="O90" s="369"/>
      <c r="P90" s="155"/>
      <c r="Q90" s="156"/>
      <c r="R90" s="157"/>
      <c r="S90" s="158"/>
      <c r="T90" s="159"/>
    </row>
    <row r="91" spans="1:20" ht="19.5" customHeight="1">
      <c r="A91" s="148"/>
      <c r="B91" s="148"/>
      <c r="C91" s="203"/>
      <c r="D91" s="203"/>
      <c r="E91" s="148"/>
      <c r="F91" s="148"/>
      <c r="G91" s="148"/>
      <c r="H91" s="148"/>
      <c r="I91" s="148"/>
      <c r="J91" s="148"/>
      <c r="K91" s="205"/>
      <c r="L91" s="367"/>
      <c r="M91" s="368"/>
      <c r="N91" s="368"/>
      <c r="O91" s="369"/>
      <c r="P91" s="155"/>
      <c r="Q91" s="156"/>
      <c r="R91" s="157"/>
      <c r="S91" s="158"/>
      <c r="T91" s="159"/>
    </row>
    <row r="92" spans="1:20" ht="19.5" customHeight="1">
      <c r="A92" s="148"/>
      <c r="B92" s="148"/>
      <c r="C92" s="203"/>
      <c r="D92" s="203"/>
      <c r="E92" s="148"/>
      <c r="F92" s="148"/>
      <c r="G92" s="148"/>
      <c r="H92" s="148"/>
      <c r="I92" s="148"/>
      <c r="J92" s="148"/>
      <c r="K92" s="205"/>
      <c r="L92" s="367"/>
      <c r="M92" s="368"/>
      <c r="N92" s="368"/>
      <c r="O92" s="369"/>
      <c r="P92" s="155"/>
      <c r="Q92" s="156"/>
      <c r="R92" s="157"/>
      <c r="S92" s="158"/>
      <c r="T92" s="159"/>
    </row>
    <row r="93" spans="1:20" ht="19.5" customHeight="1">
      <c r="A93" s="148"/>
      <c r="B93" s="148"/>
      <c r="C93" s="203"/>
      <c r="D93" s="203"/>
      <c r="E93" s="148"/>
      <c r="F93" s="148"/>
      <c r="G93" s="148"/>
      <c r="H93" s="148"/>
      <c r="I93" s="148"/>
      <c r="J93" s="148"/>
      <c r="K93" s="205"/>
      <c r="L93" s="367"/>
      <c r="M93" s="368"/>
      <c r="N93" s="368"/>
      <c r="O93" s="369"/>
      <c r="P93" s="155"/>
      <c r="Q93" s="156"/>
      <c r="R93" s="157"/>
      <c r="S93" s="158"/>
      <c r="T93" s="159"/>
    </row>
    <row r="94" spans="1:20" ht="19.5" customHeight="1">
      <c r="A94" s="148"/>
      <c r="B94" s="148"/>
      <c r="C94" s="203"/>
      <c r="D94" s="203"/>
      <c r="E94" s="148"/>
      <c r="F94" s="148"/>
      <c r="G94" s="148"/>
      <c r="H94" s="148"/>
      <c r="I94" s="148"/>
      <c r="J94" s="148"/>
      <c r="K94" s="205"/>
      <c r="L94" s="367"/>
      <c r="M94" s="368"/>
      <c r="N94" s="368"/>
      <c r="O94" s="369"/>
      <c r="P94" s="155"/>
      <c r="Q94" s="156"/>
      <c r="R94" s="157"/>
      <c r="S94" s="158"/>
      <c r="T94" s="159"/>
    </row>
    <row r="95" spans="1:20" ht="19.5" customHeight="1">
      <c r="A95" s="148"/>
      <c r="B95" s="148"/>
      <c r="C95" s="203"/>
      <c r="D95" s="203"/>
      <c r="E95" s="148"/>
      <c r="F95" s="148"/>
      <c r="G95" s="148"/>
      <c r="H95" s="148"/>
      <c r="I95" s="148"/>
      <c r="J95" s="148"/>
      <c r="K95" s="205"/>
      <c r="L95" s="367"/>
      <c r="M95" s="368"/>
      <c r="N95" s="368"/>
      <c r="O95" s="369"/>
      <c r="P95" s="155"/>
      <c r="Q95" s="156"/>
      <c r="R95" s="157"/>
      <c r="S95" s="158"/>
      <c r="T95" s="159"/>
    </row>
    <row r="96" spans="1:20" ht="19.5" customHeight="1">
      <c r="A96" s="148"/>
      <c r="B96" s="148"/>
      <c r="C96" s="203"/>
      <c r="D96" s="203"/>
      <c r="E96" s="148"/>
      <c r="F96" s="148"/>
      <c r="G96" s="148"/>
      <c r="H96" s="148"/>
      <c r="I96" s="148"/>
      <c r="J96" s="148"/>
      <c r="K96" s="205"/>
      <c r="L96" s="367"/>
      <c r="M96" s="368"/>
      <c r="N96" s="368"/>
      <c r="O96" s="369"/>
      <c r="P96" s="155"/>
      <c r="Q96" s="156"/>
      <c r="R96" s="157"/>
      <c r="S96" s="158"/>
      <c r="T96" s="159"/>
    </row>
    <row r="97" spans="1:20" ht="19.5" customHeight="1">
      <c r="A97" s="148"/>
      <c r="B97" s="148"/>
      <c r="C97" s="203"/>
      <c r="D97" s="203"/>
      <c r="E97" s="148"/>
      <c r="F97" s="148"/>
      <c r="G97" s="148"/>
      <c r="H97" s="148"/>
      <c r="I97" s="148"/>
      <c r="J97" s="148"/>
      <c r="K97" s="205"/>
      <c r="L97" s="367"/>
      <c r="M97" s="368"/>
      <c r="N97" s="368"/>
      <c r="O97" s="369"/>
      <c r="P97" s="155"/>
      <c r="Q97" s="156"/>
      <c r="R97" s="157"/>
      <c r="S97" s="158"/>
      <c r="T97" s="159"/>
    </row>
    <row r="98" spans="1:20" ht="19.5" customHeight="1">
      <c r="A98" s="148"/>
      <c r="B98" s="148"/>
      <c r="C98" s="203"/>
      <c r="D98" s="203"/>
      <c r="E98" s="148"/>
      <c r="F98" s="148"/>
      <c r="G98" s="148"/>
      <c r="H98" s="148"/>
      <c r="I98" s="148"/>
      <c r="J98" s="148"/>
      <c r="K98" s="205"/>
      <c r="L98" s="367"/>
      <c r="M98" s="368"/>
      <c r="N98" s="368"/>
      <c r="O98" s="369"/>
      <c r="P98" s="155"/>
      <c r="Q98" s="156"/>
      <c r="R98" s="157"/>
      <c r="S98" s="158"/>
      <c r="T98" s="159"/>
    </row>
    <row r="99" spans="1:20" ht="19.5" customHeight="1">
      <c r="A99" s="148"/>
      <c r="B99" s="148"/>
      <c r="C99" s="203"/>
      <c r="D99" s="203"/>
      <c r="E99" s="148"/>
      <c r="F99" s="148"/>
      <c r="G99" s="148"/>
      <c r="H99" s="148"/>
      <c r="I99" s="148"/>
      <c r="J99" s="148"/>
      <c r="K99" s="205"/>
      <c r="L99" s="367"/>
      <c r="M99" s="368"/>
      <c r="N99" s="368"/>
      <c r="O99" s="369"/>
      <c r="P99" s="155"/>
      <c r="Q99" s="156"/>
      <c r="R99" s="157"/>
      <c r="S99" s="158"/>
      <c r="T99" s="159"/>
    </row>
    <row r="100" spans="1:20" ht="19.5" customHeight="1">
      <c r="A100" s="148"/>
      <c r="B100" s="148"/>
      <c r="C100" s="203"/>
      <c r="D100" s="203"/>
      <c r="E100" s="148"/>
      <c r="F100" s="148"/>
      <c r="G100" s="148"/>
      <c r="H100" s="148"/>
      <c r="I100" s="148"/>
      <c r="J100" s="148"/>
      <c r="K100" s="205"/>
      <c r="L100" s="367"/>
      <c r="M100" s="368"/>
      <c r="N100" s="368"/>
      <c r="O100" s="369"/>
      <c r="P100" s="155"/>
      <c r="Q100" s="156"/>
      <c r="R100" s="157"/>
      <c r="S100" s="158"/>
      <c r="T100" s="159"/>
    </row>
    <row r="101" spans="1:20" ht="19.5" customHeight="1">
      <c r="A101" s="148"/>
      <c r="B101" s="148"/>
      <c r="C101" s="203"/>
      <c r="D101" s="203"/>
      <c r="E101" s="148"/>
      <c r="F101" s="148"/>
      <c r="G101" s="148"/>
      <c r="H101" s="148"/>
      <c r="I101" s="148"/>
      <c r="J101" s="148"/>
      <c r="L101" s="367"/>
      <c r="M101" s="368"/>
      <c r="N101" s="368"/>
      <c r="O101" s="369"/>
      <c r="P101" s="155"/>
      <c r="Q101" s="156"/>
      <c r="R101" s="157"/>
      <c r="S101" s="158"/>
      <c r="T101" s="159"/>
    </row>
    <row r="102" spans="1:20">
      <c r="A102" s="148"/>
      <c r="B102" s="148"/>
      <c r="C102" s="203"/>
      <c r="D102" s="203"/>
      <c r="E102" s="148"/>
      <c r="F102" s="148"/>
      <c r="G102" s="148"/>
      <c r="H102" s="148"/>
      <c r="I102" s="148"/>
      <c r="J102" s="148"/>
      <c r="L102" s="367"/>
      <c r="M102" s="368"/>
      <c r="N102" s="368"/>
      <c r="O102" s="369"/>
      <c r="P102" s="155"/>
      <c r="Q102" s="156"/>
      <c r="R102" s="157"/>
      <c r="S102" s="158"/>
      <c r="T102" s="159"/>
    </row>
    <row r="103" spans="1:20">
      <c r="A103" s="148"/>
      <c r="B103" s="148"/>
      <c r="C103" s="203"/>
      <c r="D103" s="203"/>
      <c r="E103" s="148"/>
      <c r="F103" s="148"/>
      <c r="G103" s="148"/>
      <c r="H103" s="148"/>
      <c r="I103" s="148"/>
      <c r="J103" s="148"/>
      <c r="L103" s="367"/>
      <c r="M103" s="368"/>
      <c r="N103" s="368"/>
      <c r="O103" s="369"/>
      <c r="P103" s="155"/>
      <c r="Q103" s="156"/>
      <c r="R103" s="157"/>
      <c r="S103" s="158"/>
      <c r="T103" s="159"/>
    </row>
    <row r="104" spans="1:20">
      <c r="A104" s="148"/>
      <c r="B104" s="148"/>
      <c r="C104" s="203"/>
      <c r="D104" s="203"/>
      <c r="E104" s="148"/>
      <c r="F104" s="148"/>
      <c r="G104" s="148"/>
      <c r="H104" s="148"/>
      <c r="I104" s="148"/>
      <c r="J104" s="148"/>
      <c r="L104" s="367"/>
      <c r="M104" s="368"/>
      <c r="N104" s="368"/>
      <c r="O104" s="369"/>
      <c r="P104" s="155"/>
      <c r="Q104" s="156"/>
      <c r="R104" s="157"/>
      <c r="S104" s="158"/>
      <c r="T104" s="159"/>
    </row>
    <row r="105" spans="1:20">
      <c r="A105" s="148"/>
      <c r="B105" s="148"/>
      <c r="C105" s="203"/>
      <c r="D105" s="203"/>
      <c r="E105" s="148"/>
      <c r="F105" s="148"/>
      <c r="G105" s="148"/>
      <c r="H105" s="148"/>
      <c r="I105" s="148"/>
      <c r="J105" s="148"/>
      <c r="L105" s="458"/>
      <c r="M105" s="459"/>
      <c r="N105" s="459"/>
      <c r="O105" s="460"/>
      <c r="P105" s="155"/>
      <c r="Q105" s="156"/>
      <c r="R105" s="157"/>
      <c r="S105" s="158"/>
      <c r="T105" s="159"/>
    </row>
    <row r="106" spans="1:20">
      <c r="A106" s="148"/>
      <c r="B106" s="148"/>
      <c r="C106" s="203"/>
      <c r="D106" s="203"/>
      <c r="E106" s="148"/>
      <c r="F106" s="148"/>
      <c r="G106" s="148"/>
      <c r="H106" s="148"/>
      <c r="I106" s="148"/>
      <c r="J106" s="148"/>
      <c r="L106" s="458"/>
      <c r="M106" s="459"/>
      <c r="N106" s="459"/>
      <c r="O106" s="460"/>
      <c r="P106" s="155"/>
      <c r="Q106" s="156"/>
      <c r="R106" s="157"/>
      <c r="S106" s="158"/>
      <c r="T106" s="159"/>
    </row>
    <row r="107" spans="1:20">
      <c r="A107" s="148"/>
      <c r="B107" s="148"/>
      <c r="C107" s="203"/>
      <c r="D107" s="203"/>
      <c r="E107" s="148"/>
      <c r="F107" s="148"/>
      <c r="G107" s="148"/>
      <c r="H107" s="148"/>
      <c r="I107" s="148"/>
      <c r="J107" s="148"/>
      <c r="L107" s="458"/>
      <c r="M107" s="459"/>
      <c r="N107" s="459"/>
      <c r="O107" s="460"/>
      <c r="P107" s="155"/>
      <c r="Q107" s="156"/>
      <c r="R107" s="157"/>
      <c r="S107" s="158"/>
      <c r="T107" s="159"/>
    </row>
    <row r="108" spans="1:20">
      <c r="A108" s="148"/>
      <c r="B108" s="148"/>
      <c r="C108" s="203"/>
      <c r="D108" s="203"/>
      <c r="E108" s="148"/>
      <c r="F108" s="148"/>
      <c r="G108" s="148"/>
      <c r="H108" s="148"/>
      <c r="I108" s="148"/>
      <c r="J108" s="148"/>
      <c r="L108" s="458"/>
      <c r="M108" s="459"/>
      <c r="N108" s="459"/>
      <c r="O108" s="460"/>
      <c r="P108" s="155"/>
      <c r="Q108" s="156"/>
      <c r="R108" s="157"/>
      <c r="S108" s="158"/>
      <c r="T108" s="159"/>
    </row>
    <row r="109" spans="1:20">
      <c r="A109" s="148"/>
      <c r="B109" s="148"/>
      <c r="C109" s="203"/>
      <c r="D109" s="203"/>
      <c r="E109" s="148"/>
      <c r="F109" s="148"/>
      <c r="G109" s="148"/>
      <c r="H109" s="148"/>
      <c r="I109" s="148"/>
      <c r="J109" s="148"/>
      <c r="L109" s="458"/>
      <c r="M109" s="459"/>
      <c r="N109" s="459"/>
      <c r="O109" s="460"/>
      <c r="P109" s="155"/>
      <c r="Q109" s="156"/>
      <c r="R109" s="157"/>
      <c r="S109" s="158"/>
      <c r="T109" s="159"/>
    </row>
    <row r="110" spans="1:20">
      <c r="A110" s="148"/>
      <c r="B110" s="148"/>
      <c r="C110" s="203"/>
      <c r="D110" s="203"/>
      <c r="E110" s="148"/>
      <c r="F110" s="148"/>
      <c r="G110" s="148"/>
      <c r="H110" s="148"/>
      <c r="I110" s="148"/>
      <c r="J110" s="148"/>
      <c r="L110" s="458"/>
      <c r="M110" s="459"/>
      <c r="N110" s="459"/>
      <c r="O110" s="460"/>
      <c r="P110" s="155"/>
      <c r="Q110" s="156"/>
      <c r="R110" s="157"/>
      <c r="S110" s="158"/>
      <c r="T110" s="159"/>
    </row>
    <row r="111" spans="1:20">
      <c r="A111" s="148"/>
      <c r="B111" s="148"/>
      <c r="C111" s="203"/>
      <c r="D111" s="203"/>
      <c r="E111" s="148"/>
      <c r="F111" s="148"/>
      <c r="G111" s="148"/>
      <c r="H111" s="148"/>
      <c r="I111" s="148"/>
      <c r="J111" s="148"/>
      <c r="L111" s="458"/>
      <c r="M111" s="459"/>
      <c r="N111" s="459"/>
      <c r="O111" s="460"/>
      <c r="P111" s="155"/>
      <c r="Q111" s="156"/>
      <c r="R111" s="157"/>
      <c r="S111" s="158"/>
      <c r="T111" s="159"/>
    </row>
    <row r="112" spans="1:20">
      <c r="A112" s="148"/>
      <c r="B112" s="148"/>
      <c r="C112" s="203"/>
      <c r="D112" s="203"/>
      <c r="E112" s="148"/>
      <c r="F112" s="148"/>
      <c r="G112" s="148"/>
      <c r="H112" s="148"/>
      <c r="I112" s="148"/>
      <c r="J112" s="148"/>
      <c r="L112" s="458"/>
      <c r="M112" s="459"/>
      <c r="N112" s="459"/>
      <c r="O112" s="460"/>
      <c r="P112" s="155"/>
      <c r="Q112" s="156"/>
      <c r="R112" s="157"/>
      <c r="S112" s="158"/>
      <c r="T112" s="159"/>
    </row>
    <row r="113" spans="1:10">
      <c r="A113" s="148"/>
      <c r="B113" s="148"/>
      <c r="C113" s="203"/>
      <c r="D113" s="203"/>
      <c r="E113" s="148"/>
      <c r="F113" s="148"/>
      <c r="G113" s="148"/>
      <c r="H113" s="148"/>
      <c r="I113" s="148"/>
      <c r="J113" s="148"/>
    </row>
    <row r="114" spans="1:10">
      <c r="A114" s="148"/>
      <c r="B114" s="148"/>
      <c r="C114" s="203"/>
      <c r="D114" s="203"/>
      <c r="E114" s="148"/>
      <c r="F114" s="148"/>
      <c r="G114" s="148"/>
      <c r="H114" s="148"/>
      <c r="I114" s="148"/>
      <c r="J114" s="148"/>
    </row>
    <row r="115" spans="1:10">
      <c r="A115" s="148"/>
      <c r="B115" s="148"/>
      <c r="C115" s="203"/>
      <c r="D115" s="203"/>
      <c r="E115" s="148"/>
      <c r="F115" s="148"/>
      <c r="G115" s="148"/>
      <c r="H115" s="148"/>
      <c r="I115" s="148"/>
      <c r="J115" s="148"/>
    </row>
    <row r="116" spans="1:10">
      <c r="A116" s="148"/>
      <c r="B116" s="148"/>
      <c r="C116" s="203"/>
      <c r="D116" s="203"/>
      <c r="E116" s="148"/>
      <c r="F116" s="148"/>
      <c r="G116" s="148"/>
      <c r="H116" s="148"/>
      <c r="I116" s="148"/>
      <c r="J116" s="148"/>
    </row>
    <row r="117" spans="1:10">
      <c r="A117" s="148"/>
      <c r="B117" s="148"/>
      <c r="C117" s="203"/>
      <c r="D117" s="203"/>
      <c r="E117" s="148"/>
      <c r="F117" s="148"/>
      <c r="G117" s="148"/>
      <c r="H117" s="148"/>
      <c r="I117" s="148"/>
      <c r="J117" s="148"/>
    </row>
    <row r="118" spans="1:10">
      <c r="A118" s="148"/>
      <c r="B118" s="148"/>
      <c r="C118" s="203"/>
      <c r="D118" s="203"/>
      <c r="E118" s="148"/>
      <c r="F118" s="148"/>
      <c r="G118" s="148"/>
      <c r="H118" s="148"/>
      <c r="I118" s="148"/>
      <c r="J118" s="148"/>
    </row>
    <row r="119" spans="1:10">
      <c r="A119" s="148"/>
      <c r="B119" s="148"/>
      <c r="C119" s="203"/>
      <c r="D119" s="203"/>
      <c r="E119" s="148"/>
      <c r="F119" s="148"/>
      <c r="G119" s="148"/>
      <c r="H119" s="148"/>
      <c r="I119" s="148"/>
      <c r="J119" s="148"/>
    </row>
  </sheetData>
  <mergeCells count="135">
    <mergeCell ref="L105:O105"/>
    <mergeCell ref="L94:O94"/>
    <mergeCell ref="L95:O95"/>
    <mergeCell ref="L96:O96"/>
    <mergeCell ref="L97:O97"/>
    <mergeCell ref="L98:O98"/>
    <mergeCell ref="L99:O99"/>
    <mergeCell ref="L112:O112"/>
    <mergeCell ref="B15:C16"/>
    <mergeCell ref="L106:O106"/>
    <mergeCell ref="L107:O107"/>
    <mergeCell ref="L108:O108"/>
    <mergeCell ref="L109:O109"/>
    <mergeCell ref="L110:O110"/>
    <mergeCell ref="L111:O111"/>
    <mergeCell ref="L100:O100"/>
    <mergeCell ref="L101:O101"/>
    <mergeCell ref="L88:O88"/>
    <mergeCell ref="L89:O89"/>
    <mergeCell ref="L90:O90"/>
    <mergeCell ref="L91:O91"/>
    <mergeCell ref="L92:O92"/>
    <mergeCell ref="L93:O93"/>
    <mergeCell ref="L102:O102"/>
    <mergeCell ref="L78:O78"/>
    <mergeCell ref="L103:O103"/>
    <mergeCell ref="L104:O104"/>
    <mergeCell ref="L79:O79"/>
    <mergeCell ref="L80:O80"/>
    <mergeCell ref="L81:O81"/>
    <mergeCell ref="L82:O82"/>
    <mergeCell ref="L83:O83"/>
    <mergeCell ref="L84:O84"/>
    <mergeCell ref="L85:O85"/>
    <mergeCell ref="L86:O86"/>
    <mergeCell ref="L87:O87"/>
    <mergeCell ref="L69:O69"/>
    <mergeCell ref="L70:O70"/>
    <mergeCell ref="L71:O71"/>
    <mergeCell ref="L72:O72"/>
    <mergeCell ref="L73:O73"/>
    <mergeCell ref="L74:O74"/>
    <mergeCell ref="L75:O75"/>
    <mergeCell ref="L76:O76"/>
    <mergeCell ref="L77:O77"/>
    <mergeCell ref="L46:O46"/>
    <mergeCell ref="L51:O51"/>
    <mergeCell ref="L50:O50"/>
    <mergeCell ref="L49:O49"/>
    <mergeCell ref="L47:O47"/>
    <mergeCell ref="L48:O48"/>
    <mergeCell ref="L37:O37"/>
    <mergeCell ref="L67:O67"/>
    <mergeCell ref="L68:O68"/>
    <mergeCell ref="L60:O60"/>
    <mergeCell ref="L61:O61"/>
    <mergeCell ref="L62:O62"/>
    <mergeCell ref="L63:O63"/>
    <mergeCell ref="L64:O64"/>
    <mergeCell ref="L65:O65"/>
    <mergeCell ref="L66:O66"/>
    <mergeCell ref="L52:O52"/>
    <mergeCell ref="L53:O53"/>
    <mergeCell ref="L54:O54"/>
    <mergeCell ref="L55:O55"/>
    <mergeCell ref="L56:O56"/>
    <mergeCell ref="L57:O57"/>
    <mergeCell ref="L58:O58"/>
    <mergeCell ref="L59:O59"/>
    <mergeCell ref="C2:G3"/>
    <mergeCell ref="C4:G4"/>
    <mergeCell ref="L43:O43"/>
    <mergeCell ref="L28:O28"/>
    <mergeCell ref="B27:C28"/>
    <mergeCell ref="D27:J28"/>
    <mergeCell ref="L24:O24"/>
    <mergeCell ref="B1:B4"/>
    <mergeCell ref="L42:O42"/>
    <mergeCell ref="L12:O12"/>
    <mergeCell ref="L32:O32"/>
    <mergeCell ref="L33:O33"/>
    <mergeCell ref="B22:J22"/>
    <mergeCell ref="B23:C24"/>
    <mergeCell ref="D23:J24"/>
    <mergeCell ref="B29:C30"/>
    <mergeCell ref="B18:C18"/>
    <mergeCell ref="D21:J21"/>
    <mergeCell ref="B31:C31"/>
    <mergeCell ref="B19:C20"/>
    <mergeCell ref="L2:T6"/>
    <mergeCell ref="D7:J7"/>
    <mergeCell ref="B25:C26"/>
    <mergeCell ref="D25:J26"/>
    <mergeCell ref="B7:C7"/>
    <mergeCell ref="B11:C13"/>
    <mergeCell ref="B8:C8"/>
    <mergeCell ref="B10:C10"/>
    <mergeCell ref="L21:O21"/>
    <mergeCell ref="L22:O22"/>
    <mergeCell ref="L7:O7"/>
    <mergeCell ref="L8:O8"/>
    <mergeCell ref="L11:O11"/>
    <mergeCell ref="L13:O13"/>
    <mergeCell ref="L17:O17"/>
    <mergeCell ref="L14:O14"/>
    <mergeCell ref="L15:O15"/>
    <mergeCell ref="D11:J17"/>
    <mergeCell ref="L9:O9"/>
    <mergeCell ref="B21:C21"/>
    <mergeCell ref="D19:D20"/>
    <mergeCell ref="L18:O18"/>
    <mergeCell ref="F29:J29"/>
    <mergeCell ref="L23:O23"/>
    <mergeCell ref="E30:J30"/>
    <mergeCell ref="L29:O29"/>
    <mergeCell ref="L25:O25"/>
    <mergeCell ref="L34:O34"/>
    <mergeCell ref="L35:O35"/>
    <mergeCell ref="L36:O36"/>
    <mergeCell ref="D8:J8"/>
    <mergeCell ref="D10:J10"/>
    <mergeCell ref="L31:O31"/>
    <mergeCell ref="L30:O30"/>
    <mergeCell ref="L10:O10"/>
    <mergeCell ref="L19:O19"/>
    <mergeCell ref="L20:O20"/>
    <mergeCell ref="L38:O38"/>
    <mergeCell ref="L39:O39"/>
    <mergeCell ref="L40:O40"/>
    <mergeCell ref="L41:O41"/>
    <mergeCell ref="L45:O45"/>
    <mergeCell ref="L44:O44"/>
    <mergeCell ref="L27:O27"/>
    <mergeCell ref="AB15:AE15"/>
    <mergeCell ref="L26:O26"/>
  </mergeCells>
  <phoneticPr fontId="2" type="noConversion"/>
  <conditionalFormatting sqref="R8:R9">
    <cfRule type="cellIs" dxfId="6" priority="1" stopIfTrue="1" operator="equal">
      <formula>0</formula>
    </cfRule>
  </conditionalFormatting>
  <dataValidations count="2">
    <dataValidation type="time" allowBlank="1" showInputMessage="1" showErrorMessage="1" error="Invalid format - please use hh:mm:ss" sqref="D19:D21" xr:uid="{00000000-0002-0000-0100-000000000000}">
      <formula1>0.0000115740740740741</formula1>
      <formula2>0.25</formula2>
    </dataValidation>
    <dataValidation type="date" allowBlank="1" showInputMessage="1" showErrorMessage="1" error="Please enter a 2015 date in dd/mm/yy format. " sqref="P113:Q162" xr:uid="{00000000-0002-0000-0100-000001000000}">
      <formula1>41640</formula1>
      <formula2>42004</formula2>
    </dataValidation>
  </dataValidations>
  <pageMargins left="0.53" right="0.53" top="0.4" bottom="0.51" header="0.38" footer="0.5"/>
  <pageSetup paperSize="9" scale="7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43"/>
  </sheetPr>
  <dimension ref="A1:F91"/>
  <sheetViews>
    <sheetView showGridLines="0" zoomScaleNormal="100" zoomScaleSheetLayoutView="50" workbookViewId="0">
      <pane ySplit="12" topLeftCell="A13" activePane="bottomLeft" state="frozenSplit"/>
      <selection pane="bottomLeft" activeCell="E13" sqref="E13"/>
    </sheetView>
  </sheetViews>
  <sheetFormatPr baseColWidth="10" defaultColWidth="8.83203125" defaultRowHeight="13"/>
  <cols>
    <col min="1" max="1" width="48.83203125" customWidth="1"/>
    <col min="2" max="2" width="10.6640625" customWidth="1"/>
    <col min="3" max="3" width="60.5" customWidth="1"/>
    <col min="4" max="4" width="51.83203125" customWidth="1"/>
    <col min="5" max="5" width="14.1640625" customWidth="1"/>
    <col min="6" max="6" width="13.5" customWidth="1"/>
    <col min="7" max="7" width="3" customWidth="1"/>
  </cols>
  <sheetData>
    <row r="1" spans="1:6" ht="32.25" customHeight="1">
      <c r="A1" s="462" t="s">
        <v>101</v>
      </c>
      <c r="B1" s="462"/>
      <c r="C1" s="462"/>
      <c r="D1" s="462"/>
      <c r="E1" s="462"/>
      <c r="F1" s="462"/>
    </row>
    <row r="2" spans="1:6" ht="12.75" hidden="1" customHeight="1">
      <c r="A2" s="177"/>
      <c r="B2" s="31"/>
      <c r="C2" s="31"/>
      <c r="E2" s="269"/>
      <c r="F2" s="270"/>
    </row>
    <row r="3" spans="1:6" ht="27" customHeight="1">
      <c r="A3" s="464" t="s">
        <v>102</v>
      </c>
      <c r="B3" s="464"/>
      <c r="C3" s="464"/>
      <c r="D3" s="464"/>
      <c r="E3" s="464"/>
      <c r="F3" s="464"/>
    </row>
    <row r="4" spans="1:6" ht="6" hidden="1" customHeight="1">
      <c r="A4" s="24"/>
      <c r="B4" s="24"/>
      <c r="C4" s="24"/>
      <c r="D4" s="23"/>
      <c r="E4" s="23"/>
      <c r="F4" s="23"/>
    </row>
    <row r="5" spans="1:6" ht="63.75" customHeight="1">
      <c r="A5" s="463" t="s">
        <v>110</v>
      </c>
      <c r="B5" s="463"/>
      <c r="C5" s="463"/>
      <c r="D5" s="463"/>
      <c r="E5" s="463"/>
      <c r="F5" s="463"/>
    </row>
    <row r="6" spans="1:6" ht="5.25" customHeight="1">
      <c r="A6" s="27"/>
      <c r="B6" s="27"/>
      <c r="C6" s="27"/>
      <c r="D6" s="27"/>
      <c r="E6" s="27"/>
      <c r="F6" s="27"/>
    </row>
    <row r="7" spans="1:6" ht="18" customHeight="1">
      <c r="A7" s="465" t="s">
        <v>116</v>
      </c>
      <c r="B7" s="466"/>
      <c r="C7" s="466"/>
      <c r="D7" s="466"/>
      <c r="E7" s="466"/>
      <c r="F7" s="467"/>
    </row>
    <row r="8" spans="1:6" ht="21.75" customHeight="1">
      <c r="A8" s="468" t="s">
        <v>117</v>
      </c>
      <c r="B8" s="469"/>
      <c r="C8" s="469"/>
      <c r="D8" s="469"/>
      <c r="E8" s="469"/>
      <c r="F8" s="470"/>
    </row>
    <row r="9" spans="1:6" ht="9" customHeight="1">
      <c r="B9" s="25"/>
      <c r="C9" s="26"/>
      <c r="D9" s="25"/>
      <c r="E9" s="25"/>
      <c r="F9" s="25"/>
    </row>
    <row r="10" spans="1:6" ht="16">
      <c r="A10" s="271" t="s">
        <v>103</v>
      </c>
      <c r="B10" s="34" t="s">
        <v>26</v>
      </c>
      <c r="C10" s="19" t="s">
        <v>22</v>
      </c>
      <c r="D10" s="18" t="s">
        <v>23</v>
      </c>
      <c r="E10" s="279" t="s">
        <v>24</v>
      </c>
      <c r="F10" s="18"/>
    </row>
    <row r="11" spans="1:6">
      <c r="A11" s="22"/>
      <c r="B11" s="20" t="s">
        <v>28</v>
      </c>
      <c r="C11" s="21"/>
      <c r="D11" s="22"/>
      <c r="E11" s="280" t="s">
        <v>27</v>
      </c>
      <c r="F11" s="20"/>
    </row>
    <row r="12" spans="1:6" hidden="1">
      <c r="A12" s="162"/>
      <c r="B12" s="163"/>
      <c r="C12" s="162"/>
      <c r="D12" s="164"/>
      <c r="E12" s="165"/>
      <c r="F12" s="28"/>
    </row>
    <row r="13" spans="1:6">
      <c r="A13" s="234"/>
      <c r="B13" s="163"/>
      <c r="C13" s="166"/>
      <c r="D13" s="164"/>
      <c r="E13" s="167"/>
      <c r="F13" s="29"/>
    </row>
    <row r="14" spans="1:6">
      <c r="A14" s="234"/>
      <c r="B14" s="163"/>
      <c r="C14" s="166"/>
      <c r="D14" s="164"/>
      <c r="E14" s="167"/>
      <c r="F14" s="29"/>
    </row>
    <row r="15" spans="1:6">
      <c r="A15" s="166"/>
      <c r="B15" s="163"/>
      <c r="C15" s="166"/>
      <c r="D15" s="164"/>
      <c r="E15" s="167"/>
      <c r="F15" s="29"/>
    </row>
    <row r="16" spans="1:6">
      <c r="A16" s="166"/>
      <c r="B16" s="163"/>
      <c r="C16" s="166"/>
      <c r="D16" s="164"/>
      <c r="E16" s="167"/>
      <c r="F16" s="29"/>
    </row>
    <row r="17" spans="1:6">
      <c r="A17" s="166"/>
      <c r="B17" s="163"/>
      <c r="C17" s="166"/>
      <c r="D17" s="164"/>
      <c r="E17" s="167"/>
      <c r="F17" s="29"/>
    </row>
    <row r="18" spans="1:6">
      <c r="A18" s="235"/>
      <c r="B18" s="237"/>
      <c r="C18" s="166"/>
      <c r="D18" s="164"/>
      <c r="E18" s="167"/>
      <c r="F18" s="29"/>
    </row>
    <row r="19" spans="1:6">
      <c r="A19" s="236"/>
      <c r="B19" s="237"/>
      <c r="C19" s="166"/>
      <c r="D19" s="164"/>
      <c r="E19" s="167"/>
      <c r="F19" s="29"/>
    </row>
    <row r="20" spans="1:6">
      <c r="A20" s="235"/>
      <c r="B20" s="237"/>
      <c r="C20" s="166"/>
      <c r="D20" s="164"/>
      <c r="E20" s="167"/>
      <c r="F20" s="29"/>
    </row>
    <row r="21" spans="1:6">
      <c r="A21" s="235"/>
      <c r="B21" s="237"/>
      <c r="C21" s="166"/>
      <c r="D21" s="164"/>
      <c r="E21" s="167"/>
      <c r="F21" s="29"/>
    </row>
    <row r="22" spans="1:6">
      <c r="B22" s="237"/>
      <c r="C22" s="166"/>
      <c r="D22" s="164"/>
      <c r="E22" s="167"/>
      <c r="F22" s="29"/>
    </row>
    <row r="23" spans="1:6">
      <c r="A23" s="235"/>
      <c r="B23" s="237"/>
      <c r="C23" s="166"/>
      <c r="D23" s="164"/>
      <c r="E23" s="167"/>
      <c r="F23" s="29"/>
    </row>
    <row r="24" spans="1:6">
      <c r="B24" s="237"/>
      <c r="C24" s="166"/>
      <c r="D24" s="164"/>
      <c r="E24" s="167"/>
      <c r="F24" s="29"/>
    </row>
    <row r="25" spans="1:6">
      <c r="A25" s="235"/>
      <c r="B25" s="237"/>
      <c r="C25" s="166"/>
      <c r="D25" s="164"/>
      <c r="E25" s="167"/>
      <c r="F25" s="29"/>
    </row>
    <row r="26" spans="1:6">
      <c r="A26" s="235"/>
      <c r="B26" s="237"/>
      <c r="C26" s="166"/>
      <c r="D26" s="164"/>
      <c r="E26" s="167"/>
      <c r="F26" s="29"/>
    </row>
    <row r="27" spans="1:6">
      <c r="A27" s="235"/>
      <c r="B27" s="237"/>
      <c r="C27" s="166"/>
      <c r="D27" s="164"/>
      <c r="E27" s="167"/>
      <c r="F27" s="29"/>
    </row>
    <row r="28" spans="1:6">
      <c r="A28" s="166"/>
      <c r="B28" s="163"/>
      <c r="C28" s="166"/>
      <c r="D28" s="164"/>
      <c r="E28" s="167"/>
      <c r="F28" s="29"/>
    </row>
    <row r="29" spans="1:6">
      <c r="A29" s="166"/>
      <c r="B29" s="163"/>
      <c r="C29" s="166"/>
      <c r="D29" s="164"/>
      <c r="E29" s="167"/>
      <c r="F29" s="29"/>
    </row>
    <row r="30" spans="1:6">
      <c r="A30" s="166"/>
      <c r="B30" s="163"/>
      <c r="C30" s="166"/>
      <c r="D30" s="164"/>
      <c r="E30" s="167"/>
      <c r="F30" s="29"/>
    </row>
    <row r="31" spans="1:6">
      <c r="A31" s="166"/>
      <c r="B31" s="163"/>
      <c r="C31" s="166"/>
      <c r="D31" s="164"/>
      <c r="E31" s="167"/>
      <c r="F31" s="29"/>
    </row>
    <row r="32" spans="1:6">
      <c r="A32" s="166"/>
      <c r="B32" s="163"/>
      <c r="C32" s="166"/>
      <c r="D32" s="164"/>
      <c r="E32" s="167"/>
      <c r="F32" s="29"/>
    </row>
    <row r="33" spans="1:6">
      <c r="A33" s="166"/>
      <c r="B33" s="163"/>
      <c r="C33" s="166"/>
      <c r="D33" s="164"/>
      <c r="E33" s="167"/>
      <c r="F33" s="29"/>
    </row>
    <row r="34" spans="1:6">
      <c r="A34" s="166"/>
      <c r="B34" s="163"/>
      <c r="C34" s="166"/>
      <c r="D34" s="164"/>
      <c r="E34" s="167"/>
      <c r="F34" s="29"/>
    </row>
    <row r="35" spans="1:6">
      <c r="A35" s="166"/>
      <c r="B35" s="163"/>
      <c r="C35" s="166"/>
      <c r="D35" s="164"/>
      <c r="E35" s="167"/>
      <c r="F35" s="29"/>
    </row>
    <row r="36" spans="1:6">
      <c r="A36" s="166"/>
      <c r="B36" s="163"/>
      <c r="C36" s="166"/>
      <c r="D36" s="164"/>
      <c r="E36" s="167"/>
      <c r="F36" s="29"/>
    </row>
    <row r="37" spans="1:6">
      <c r="A37" s="166"/>
      <c r="B37" s="163"/>
      <c r="C37" s="166"/>
      <c r="D37" s="164"/>
      <c r="E37" s="167"/>
      <c r="F37" s="29"/>
    </row>
    <row r="38" spans="1:6">
      <c r="A38" s="166"/>
      <c r="B38" s="163"/>
      <c r="C38" s="166"/>
      <c r="D38" s="164"/>
      <c r="E38" s="167"/>
      <c r="F38" s="29"/>
    </row>
    <row r="39" spans="1:6">
      <c r="A39" s="166"/>
      <c r="B39" s="163"/>
      <c r="C39" s="166"/>
      <c r="D39" s="164"/>
      <c r="E39" s="167"/>
      <c r="F39" s="29"/>
    </row>
    <row r="40" spans="1:6">
      <c r="A40" s="166"/>
      <c r="B40" s="163"/>
      <c r="C40" s="166"/>
      <c r="D40" s="164"/>
      <c r="E40" s="167"/>
      <c r="F40" s="29"/>
    </row>
    <row r="41" spans="1:6">
      <c r="A41" s="166"/>
      <c r="B41" s="163"/>
      <c r="C41" s="166"/>
      <c r="D41" s="164"/>
      <c r="E41" s="167"/>
      <c r="F41" s="29"/>
    </row>
    <row r="42" spans="1:6">
      <c r="A42" s="166"/>
      <c r="B42" s="163"/>
      <c r="C42" s="166"/>
      <c r="D42" s="164"/>
      <c r="E42" s="167"/>
      <c r="F42" s="29"/>
    </row>
    <row r="43" spans="1:6">
      <c r="A43" s="166"/>
      <c r="B43" s="163"/>
      <c r="C43" s="166"/>
      <c r="D43" s="164"/>
      <c r="E43" s="167"/>
      <c r="F43" s="29"/>
    </row>
    <row r="44" spans="1:6">
      <c r="A44" s="166"/>
      <c r="B44" s="163"/>
      <c r="C44" s="166"/>
      <c r="D44" s="164"/>
      <c r="E44" s="167"/>
      <c r="F44" s="29"/>
    </row>
    <row r="45" spans="1:6">
      <c r="A45" s="166"/>
      <c r="B45" s="163"/>
      <c r="C45" s="166"/>
      <c r="D45" s="164"/>
      <c r="E45" s="167"/>
      <c r="F45" s="29"/>
    </row>
    <row r="46" spans="1:6">
      <c r="A46" s="166"/>
      <c r="B46" s="163"/>
      <c r="C46" s="166"/>
      <c r="D46" s="164"/>
      <c r="E46" s="167"/>
      <c r="F46" s="29"/>
    </row>
    <row r="47" spans="1:6">
      <c r="A47" s="181"/>
      <c r="B47" s="182"/>
      <c r="C47" s="181"/>
      <c r="D47" s="183"/>
      <c r="E47" s="167"/>
      <c r="F47" s="29"/>
    </row>
    <row r="48" spans="1:6">
      <c r="A48" s="181"/>
      <c r="B48" s="182"/>
      <c r="C48" s="181"/>
      <c r="D48" s="183"/>
      <c r="E48" s="167"/>
      <c r="F48" s="29"/>
    </row>
    <row r="49" spans="1:6">
      <c r="A49" s="181"/>
      <c r="B49" s="182"/>
      <c r="C49" s="181"/>
      <c r="D49" s="183"/>
      <c r="E49" s="167"/>
      <c r="F49" s="29"/>
    </row>
    <row r="50" spans="1:6">
      <c r="A50" s="181"/>
      <c r="B50" s="182"/>
      <c r="C50" s="181"/>
      <c r="D50" s="183"/>
      <c r="E50" s="167"/>
      <c r="F50" s="29"/>
    </row>
    <row r="51" spans="1:6">
      <c r="A51" s="181"/>
      <c r="B51" s="182"/>
      <c r="C51" s="181"/>
      <c r="D51" s="183"/>
      <c r="E51" s="167"/>
      <c r="F51" s="29"/>
    </row>
    <row r="52" spans="1:6" ht="12.75" customHeight="1">
      <c r="A52" s="181"/>
      <c r="B52" s="182"/>
      <c r="C52" s="181"/>
      <c r="D52" s="183"/>
      <c r="E52" s="167"/>
      <c r="F52" s="29"/>
    </row>
    <row r="53" spans="1:6">
      <c r="A53" s="181"/>
      <c r="B53" s="182"/>
      <c r="C53" s="181"/>
      <c r="D53" s="183"/>
      <c r="E53" s="167"/>
      <c r="F53" s="29"/>
    </row>
    <row r="54" spans="1:6" ht="15" customHeight="1">
      <c r="A54" s="181"/>
      <c r="B54" s="182"/>
      <c r="C54" s="181"/>
      <c r="D54" s="183"/>
      <c r="E54" s="167"/>
      <c r="F54" s="29"/>
    </row>
    <row r="55" spans="1:6" ht="11.25" customHeight="1">
      <c r="A55" s="181"/>
      <c r="B55" s="182"/>
      <c r="C55" s="181"/>
      <c r="D55" s="183"/>
      <c r="E55" s="167"/>
      <c r="F55" s="29"/>
    </row>
    <row r="56" spans="1:6" ht="11.25" customHeight="1">
      <c r="A56" s="181"/>
      <c r="B56" s="182"/>
      <c r="C56" s="181"/>
      <c r="D56" s="183"/>
      <c r="E56" s="167"/>
      <c r="F56" s="29"/>
    </row>
    <row r="57" spans="1:6" ht="6" customHeight="1">
      <c r="A57" s="181"/>
      <c r="B57" s="182"/>
      <c r="C57" s="181"/>
      <c r="D57" s="183"/>
      <c r="E57" s="167"/>
      <c r="F57" s="29"/>
    </row>
    <row r="58" spans="1:6" ht="12.75" customHeight="1">
      <c r="A58" s="181"/>
      <c r="B58" s="182"/>
      <c r="C58" s="181"/>
      <c r="D58" s="183"/>
      <c r="E58" s="167"/>
      <c r="F58" s="29"/>
    </row>
    <row r="59" spans="1:6">
      <c r="A59" s="184"/>
      <c r="B59" s="185"/>
      <c r="C59" s="184"/>
      <c r="D59" s="186"/>
      <c r="E59" s="179"/>
      <c r="F59" s="30"/>
    </row>
    <row r="60" spans="1:6" ht="24" customHeight="1">
      <c r="E60" s="187"/>
    </row>
    <row r="61" spans="1:6">
      <c r="E61" s="188"/>
    </row>
    <row r="62" spans="1:6">
      <c r="E62" s="188"/>
    </row>
    <row r="63" spans="1:6">
      <c r="E63" s="188"/>
    </row>
    <row r="64" spans="1:6">
      <c r="E64" s="188"/>
    </row>
    <row r="65" spans="5:5">
      <c r="E65" s="188"/>
    </row>
    <row r="66" spans="5:5">
      <c r="E66" s="188"/>
    </row>
    <row r="67" spans="5:5">
      <c r="E67" s="188"/>
    </row>
    <row r="68" spans="5:5">
      <c r="E68" s="188"/>
    </row>
    <row r="69" spans="5:5">
      <c r="E69" s="188"/>
    </row>
    <row r="70" spans="5:5">
      <c r="E70" s="188"/>
    </row>
    <row r="71" spans="5:5">
      <c r="E71" s="188"/>
    </row>
    <row r="72" spans="5:5">
      <c r="E72" s="188"/>
    </row>
    <row r="73" spans="5:5">
      <c r="E73" s="188"/>
    </row>
    <row r="74" spans="5:5">
      <c r="E74" s="188"/>
    </row>
    <row r="75" spans="5:5">
      <c r="E75" s="188"/>
    </row>
    <row r="76" spans="5:5">
      <c r="E76" s="188"/>
    </row>
    <row r="77" spans="5:5">
      <c r="E77" s="188"/>
    </row>
    <row r="78" spans="5:5">
      <c r="E78" s="188"/>
    </row>
    <row r="79" spans="5:5">
      <c r="E79" s="188"/>
    </row>
    <row r="80" spans="5:5">
      <c r="E80" s="188"/>
    </row>
    <row r="81" spans="5:5">
      <c r="E81" s="188"/>
    </row>
    <row r="82" spans="5:5">
      <c r="E82" s="188"/>
    </row>
    <row r="83" spans="5:5">
      <c r="E83" s="188"/>
    </row>
    <row r="84" spans="5:5">
      <c r="E84" s="37"/>
    </row>
    <row r="85" spans="5:5">
      <c r="E85" s="180"/>
    </row>
    <row r="86" spans="5:5">
      <c r="E86" s="180"/>
    </row>
    <row r="87" spans="5:5">
      <c r="E87" s="180"/>
    </row>
    <row r="88" spans="5:5">
      <c r="E88" s="180"/>
    </row>
    <row r="89" spans="5:5">
      <c r="E89" s="180"/>
    </row>
    <row r="90" spans="5:5">
      <c r="E90" s="180"/>
    </row>
    <row r="91" spans="5:5">
      <c r="E91" s="180"/>
    </row>
  </sheetData>
  <sheetProtection selectLockedCells="1"/>
  <mergeCells count="5">
    <mergeCell ref="A1:F1"/>
    <mergeCell ref="A5:F5"/>
    <mergeCell ref="A3:F3"/>
    <mergeCell ref="A7:F7"/>
    <mergeCell ref="A8:F8"/>
  </mergeCells>
  <phoneticPr fontId="2" type="noConversion"/>
  <dataValidations count="1">
    <dataValidation type="time" allowBlank="1" showInputMessage="1" showErrorMessage="1" error="Invalid format or duration : please enter duration in hh:mm:ss format" sqref="E12:E83" xr:uid="{00000000-0002-0000-0200-000000000000}">
      <formula1>0</formula1>
      <formula2>0.0416550925925926</formula2>
    </dataValidation>
  </dataValidations>
  <pageMargins left="0.21" right="0.22" top="0.46" bottom="0.32" header="0.18" footer="0.17"/>
  <pageSetup paperSize="9" scale="65"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50"/>
  </sheetPr>
  <dimension ref="A1:IU108"/>
  <sheetViews>
    <sheetView showGridLines="0" topLeftCell="A1048576" zoomScaleNormal="100" workbookViewId="0">
      <selection sqref="A1:XFD1048576"/>
    </sheetView>
  </sheetViews>
  <sheetFormatPr baseColWidth="10" defaultColWidth="13.1640625" defaultRowHeight="13" zeroHeight="1"/>
  <cols>
    <col min="7" max="7" width="13.6640625" customWidth="1"/>
    <col min="10" max="12" width="13.1640625" customWidth="1"/>
  </cols>
  <sheetData>
    <row r="1" spans="1:10" ht="16.5" hidden="1" customHeight="1" thickBot="1">
      <c r="A1" s="35" t="s">
        <v>30</v>
      </c>
      <c r="B1" s="247"/>
      <c r="C1" s="471" t="s">
        <v>86</v>
      </c>
      <c r="D1" s="472"/>
      <c r="E1" s="36"/>
      <c r="F1" s="35" t="s">
        <v>31</v>
      </c>
      <c r="G1" s="36"/>
      <c r="H1" s="35" t="s">
        <v>32</v>
      </c>
      <c r="I1" s="36"/>
    </row>
    <row r="2" spans="1:10" ht="12.75" hidden="1" customHeight="1" thickBot="1">
      <c r="A2" s="1"/>
      <c r="B2" s="37"/>
      <c r="C2" s="37"/>
      <c r="D2" s="37"/>
      <c r="E2" s="37"/>
      <c r="F2" s="37"/>
      <c r="G2" s="37"/>
      <c r="H2" s="37"/>
      <c r="I2" s="37"/>
    </row>
    <row r="3" spans="1:10" s="222" customFormat="1" ht="23.25" hidden="1" customHeight="1" thickBot="1">
      <c r="A3" s="254" t="s">
        <v>33</v>
      </c>
      <c r="B3" s="473" t="str">
        <f>IF('Presentation details'!D7="","",'Presentation details'!D7)</f>
        <v/>
      </c>
      <c r="C3" s="474"/>
      <c r="D3" s="474"/>
      <c r="E3" s="475"/>
      <c r="F3" s="478" t="s">
        <v>88</v>
      </c>
      <c r="G3" s="479"/>
      <c r="H3" s="476">
        <f>IF(D17="n/a",I25,L25)</f>
        <v>0</v>
      </c>
      <c r="I3" s="477"/>
    </row>
    <row r="4" spans="1:10" s="239" customFormat="1" ht="26.25" hidden="1" customHeight="1" thickBot="1">
      <c r="A4" s="255" t="s">
        <v>34</v>
      </c>
      <c r="B4" s="257" t="str">
        <f>IF(E27="","",'Presentation details'!D18)</f>
        <v/>
      </c>
      <c r="C4" s="238" t="s">
        <v>35</v>
      </c>
      <c r="D4" s="258" t="str">
        <f>IF(F27="","",'Presentation details'!F18)</f>
        <v/>
      </c>
    </row>
    <row r="5" spans="1:10" ht="15" hidden="1" thickBot="1">
      <c r="A5" s="256" t="s">
        <v>36</v>
      </c>
      <c r="B5" s="38"/>
      <c r="C5" s="38"/>
      <c r="D5" s="38"/>
      <c r="E5" s="39"/>
      <c r="F5" s="39"/>
      <c r="G5" s="39"/>
      <c r="H5" s="39"/>
      <c r="I5" s="39"/>
    </row>
    <row r="6" spans="1:10" ht="14.25" hidden="1" customHeight="1">
      <c r="A6" s="509" t="s">
        <v>3</v>
      </c>
      <c r="B6" s="486" t="str">
        <f>IF('Applicant details'!B12="","",'Applicant details'!B12)</f>
        <v/>
      </c>
      <c r="C6" s="487"/>
      <c r="D6" s="487"/>
      <c r="E6" s="488"/>
      <c r="F6" s="15"/>
      <c r="G6" s="486" t="str">
        <f>IF('Applicant details'!G12="","",'Applicant details'!G12)</f>
        <v/>
      </c>
      <c r="H6" s="487"/>
      <c r="I6" s="492"/>
    </row>
    <row r="7" spans="1:10" ht="14.25" hidden="1" customHeight="1">
      <c r="A7" s="510"/>
      <c r="B7" s="489"/>
      <c r="C7" s="490"/>
      <c r="D7" s="490"/>
      <c r="E7" s="491"/>
      <c r="F7" s="11" t="s">
        <v>9</v>
      </c>
      <c r="G7" s="493"/>
      <c r="H7" s="494"/>
      <c r="I7" s="495"/>
    </row>
    <row r="8" spans="1:10" ht="14" hidden="1">
      <c r="A8" s="6" t="s">
        <v>4</v>
      </c>
      <c r="B8" s="503" t="str">
        <f>IF('Applicant details'!B14="","",'Applicant details'!B14)</f>
        <v/>
      </c>
      <c r="C8" s="504"/>
      <c r="D8" s="504"/>
      <c r="E8" s="517"/>
      <c r="F8" s="13"/>
      <c r="G8" s="489"/>
      <c r="H8" s="490"/>
      <c r="I8" s="496"/>
    </row>
    <row r="9" spans="1:10" ht="14" hidden="1">
      <c r="A9" s="10" t="s">
        <v>5</v>
      </c>
      <c r="B9" s="503" t="str">
        <f>IF('Applicant details'!B15="","",'Applicant details'!B15)</f>
        <v/>
      </c>
      <c r="C9" s="504"/>
      <c r="D9" s="504"/>
      <c r="E9" s="517"/>
      <c r="F9" s="7" t="s">
        <v>10</v>
      </c>
      <c r="G9" s="503" t="str">
        <f>IF('Applicant details'!G15="","",'Applicant details'!G15)</f>
        <v/>
      </c>
      <c r="H9" s="504"/>
      <c r="I9" s="505"/>
    </row>
    <row r="10" spans="1:10" ht="14" hidden="1">
      <c r="A10" s="6" t="s">
        <v>6</v>
      </c>
      <c r="B10" s="503" t="str">
        <f>IF('Applicant details'!B16="","",'Applicant details'!B16)</f>
        <v/>
      </c>
      <c r="C10" s="504"/>
      <c r="D10" s="504"/>
      <c r="E10" s="517"/>
      <c r="F10" s="8" t="s">
        <v>11</v>
      </c>
      <c r="G10" s="503" t="str">
        <f>IF('Applicant details'!G16="","",'Applicant details'!G16)</f>
        <v/>
      </c>
      <c r="H10" s="504"/>
      <c r="I10" s="505"/>
    </row>
    <row r="11" spans="1:10" ht="14" hidden="1">
      <c r="A11" s="6" t="s">
        <v>7</v>
      </c>
      <c r="B11" s="503" t="str">
        <f>IF('Applicant details'!B17="","",'Applicant details'!B17)</f>
        <v/>
      </c>
      <c r="C11" s="504"/>
      <c r="D11" s="504"/>
      <c r="E11" s="517"/>
      <c r="F11" s="8" t="s">
        <v>12</v>
      </c>
      <c r="G11" s="503" t="str">
        <f>IF('Applicant details'!G17="","",'Applicant details'!G17)</f>
        <v/>
      </c>
      <c r="H11" s="504"/>
      <c r="I11" s="505"/>
    </row>
    <row r="12" spans="1:10" ht="15" hidden="1" thickBot="1">
      <c r="A12" s="12" t="s">
        <v>8</v>
      </c>
      <c r="B12" s="506" t="str">
        <f>IF('Applicant details'!B18="","",'Applicant details'!B18)</f>
        <v/>
      </c>
      <c r="C12" s="507"/>
      <c r="D12" s="507"/>
      <c r="E12" s="518"/>
      <c r="F12" s="14" t="s">
        <v>13</v>
      </c>
      <c r="G12" s="506" t="str">
        <f>IF('Applicant details'!G18="","",'Applicant details'!G18)</f>
        <v/>
      </c>
      <c r="H12" s="507"/>
      <c r="I12" s="508"/>
    </row>
    <row r="13" spans="1:10" ht="8.25" hidden="1" customHeight="1" thickBot="1"/>
    <row r="14" spans="1:10" ht="14" hidden="1">
      <c r="A14" s="40" t="s">
        <v>37</v>
      </c>
      <c r="B14" s="41"/>
      <c r="C14" s="41"/>
      <c r="D14" s="110">
        <f>SUM('Presentation details'!D19:D20)</f>
        <v>0</v>
      </c>
      <c r="E14" s="42" t="s">
        <v>38</v>
      </c>
      <c r="F14" s="43"/>
      <c r="G14" s="43"/>
      <c r="H14" s="44" t="str">
        <f>IF(D16="","",ROUND((H15/D15),4))</f>
        <v/>
      </c>
      <c r="I14" s="1"/>
    </row>
    <row r="15" spans="1:10" ht="15" hidden="1" thickBot="1">
      <c r="A15" s="45" t="s">
        <v>39</v>
      </c>
      <c r="B15" s="1"/>
      <c r="C15" s="1"/>
      <c r="D15" s="46">
        <f>SUM('PfM use - programme'!E3:F3)</f>
        <v>0</v>
      </c>
      <c r="E15" s="45" t="s">
        <v>40</v>
      </c>
      <c r="F15" s="1"/>
      <c r="G15" s="1"/>
      <c r="H15" s="46">
        <f>'PfM use - programme'!E3</f>
        <v>0</v>
      </c>
      <c r="I15" s="1"/>
      <c r="J15" s="1"/>
    </row>
    <row r="16" spans="1:10" ht="14" hidden="1">
      <c r="A16" s="45" t="s">
        <v>41</v>
      </c>
      <c r="B16" s="1"/>
      <c r="C16" s="1"/>
      <c r="D16" s="226" t="str">
        <f>IF(D14=0,"",D15/D14)</f>
        <v/>
      </c>
      <c r="E16" s="228" t="s">
        <v>97</v>
      </c>
      <c r="F16" s="514" t="s">
        <v>98</v>
      </c>
      <c r="G16" s="515"/>
      <c r="H16" s="516"/>
    </row>
    <row r="17" spans="1:255" s="1" customFormat="1" ht="15" hidden="1" thickBot="1">
      <c r="A17" s="47" t="s">
        <v>63</v>
      </c>
      <c r="B17" s="48"/>
      <c r="C17" s="48"/>
      <c r="D17" s="227" t="str">
        <f>IF(D16="","",IF(D16&gt;=30,"n/a",'.'!D27))</f>
        <v/>
      </c>
      <c r="E17" s="103"/>
      <c r="F17" s="259" t="s">
        <v>91</v>
      </c>
      <c r="G17" s="260"/>
      <c r="H17" s="261" t="str">
        <f>IF(D$17="n/a",'.'!H3,"n/a")</f>
        <v>n/a</v>
      </c>
      <c r="I17" s="190"/>
      <c r="J17"/>
      <c r="K17"/>
      <c r="L17"/>
    </row>
    <row r="18" spans="1:255" s="1" customFormat="1" hidden="1">
      <c r="A18"/>
      <c r="B18" s="49"/>
      <c r="C18" s="50"/>
      <c r="D18" s="51"/>
      <c r="E18" s="103"/>
      <c r="F18" s="259" t="s">
        <v>92</v>
      </c>
      <c r="G18" s="260"/>
      <c r="H18" s="262" t="str">
        <f>IF(D$17="n/a",'.'!H4,"n/a")</f>
        <v>n/a</v>
      </c>
      <c r="I18"/>
      <c r="J18"/>
      <c r="K18" s="50"/>
      <c r="L18" s="51"/>
      <c r="M18" s="50"/>
      <c r="N18" s="51"/>
      <c r="O18" s="50"/>
      <c r="P18" s="51"/>
      <c r="Q18" s="50"/>
      <c r="R18" s="51"/>
      <c r="S18" s="50"/>
      <c r="T18" s="51"/>
      <c r="U18" s="50"/>
      <c r="V18" s="51"/>
      <c r="W18" s="50"/>
      <c r="X18" s="51"/>
      <c r="Y18" s="50"/>
      <c r="Z18" s="51"/>
      <c r="AA18" s="50"/>
      <c r="AB18" s="51"/>
      <c r="AC18" s="50"/>
      <c r="AD18" s="51"/>
      <c r="AE18" s="50"/>
      <c r="AF18" s="51"/>
      <c r="AG18" s="50"/>
      <c r="AH18" s="51"/>
      <c r="AI18" s="50"/>
      <c r="AJ18" s="51"/>
      <c r="AK18" s="50"/>
      <c r="AL18" s="51"/>
      <c r="AM18" s="50"/>
      <c r="AN18" s="51"/>
      <c r="AO18" s="50"/>
      <c r="AP18" s="51"/>
      <c r="AQ18" s="50"/>
      <c r="AR18" s="51"/>
      <c r="AS18" s="50"/>
      <c r="AT18" s="51"/>
      <c r="AU18" s="50"/>
      <c r="AV18" s="51"/>
      <c r="AW18" s="50"/>
      <c r="AX18" s="51"/>
      <c r="AY18" s="50"/>
      <c r="AZ18" s="51"/>
      <c r="BA18" s="50"/>
      <c r="BB18" s="51"/>
      <c r="BC18" s="50"/>
      <c r="BD18" s="51"/>
      <c r="BE18" s="50"/>
      <c r="BF18" s="51"/>
      <c r="BG18" s="50"/>
      <c r="BH18" s="51"/>
      <c r="BI18" s="50"/>
      <c r="BJ18" s="51"/>
      <c r="BK18" s="50"/>
      <c r="BL18" s="51"/>
      <c r="BM18" s="50"/>
      <c r="BN18" s="51"/>
      <c r="BO18" s="50"/>
      <c r="BP18" s="51"/>
      <c r="BQ18" s="50"/>
      <c r="BR18" s="51"/>
      <c r="BS18" s="50"/>
      <c r="BT18" s="51"/>
      <c r="BU18" s="50"/>
      <c r="BV18" s="51"/>
      <c r="BW18" s="50"/>
      <c r="BX18" s="51"/>
      <c r="BY18" s="50"/>
      <c r="BZ18" s="51"/>
      <c r="CA18" s="50"/>
      <c r="CB18" s="51"/>
      <c r="CC18" s="50"/>
      <c r="CD18" s="51"/>
      <c r="CE18" s="50"/>
      <c r="CF18" s="51"/>
      <c r="CG18" s="50"/>
      <c r="CH18" s="51"/>
      <c r="CI18" s="50"/>
      <c r="CJ18" s="51"/>
      <c r="CK18" s="50"/>
      <c r="CL18" s="51"/>
      <c r="CM18" s="50"/>
      <c r="CN18" s="51"/>
      <c r="CO18" s="50"/>
      <c r="CP18" s="51"/>
      <c r="CQ18" s="50"/>
      <c r="CR18" s="51"/>
      <c r="CS18" s="50"/>
      <c r="CT18" s="51"/>
      <c r="CU18" s="50"/>
      <c r="CV18" s="51"/>
      <c r="CW18" s="50"/>
      <c r="CX18" s="51"/>
      <c r="CY18" s="50"/>
      <c r="CZ18" s="51"/>
      <c r="DA18" s="50"/>
      <c r="DB18" s="51"/>
      <c r="DC18" s="50"/>
      <c r="DD18" s="51"/>
      <c r="DE18" s="50"/>
      <c r="DF18" s="51"/>
      <c r="DG18" s="50"/>
      <c r="DH18" s="51"/>
      <c r="DI18" s="50"/>
      <c r="DJ18" s="51"/>
      <c r="DK18" s="50"/>
      <c r="DL18" s="51"/>
      <c r="DM18" s="50"/>
      <c r="DN18" s="51"/>
      <c r="DO18" s="50"/>
      <c r="DP18" s="51"/>
      <c r="DQ18" s="50"/>
      <c r="DR18" s="51"/>
      <c r="DS18" s="50"/>
      <c r="DT18" s="51"/>
      <c r="DU18" s="50"/>
      <c r="DV18" s="51"/>
      <c r="DW18" s="50"/>
      <c r="DX18" s="51"/>
      <c r="DY18" s="50"/>
      <c r="DZ18" s="51"/>
      <c r="EA18" s="50"/>
      <c r="EB18" s="51"/>
      <c r="EC18" s="50"/>
      <c r="ED18" s="51"/>
      <c r="EE18" s="50"/>
      <c r="EF18" s="51"/>
      <c r="EG18" s="50"/>
      <c r="EH18" s="51"/>
      <c r="EI18" s="50"/>
      <c r="EJ18" s="51"/>
      <c r="EK18" s="50"/>
      <c r="EL18" s="51"/>
      <c r="EM18" s="50"/>
      <c r="EN18" s="51"/>
      <c r="EO18" s="50"/>
      <c r="EP18" s="51"/>
      <c r="EQ18" s="50"/>
      <c r="ER18" s="51"/>
      <c r="ES18" s="50"/>
      <c r="ET18" s="51"/>
      <c r="EU18" s="50"/>
      <c r="EV18" s="51"/>
      <c r="EW18" s="50"/>
      <c r="EX18" s="51"/>
      <c r="EY18" s="50"/>
      <c r="EZ18" s="51"/>
      <c r="FA18" s="50"/>
      <c r="FB18" s="51"/>
      <c r="FC18" s="50"/>
      <c r="FD18" s="51"/>
      <c r="FE18" s="50"/>
      <c r="FF18" s="51"/>
      <c r="FG18" s="50"/>
      <c r="FH18" s="51"/>
      <c r="FI18" s="50"/>
      <c r="FJ18" s="51"/>
      <c r="FK18" s="50"/>
      <c r="FL18" s="51"/>
      <c r="FM18" s="50"/>
      <c r="FN18" s="51"/>
      <c r="FO18" s="50"/>
      <c r="FP18" s="51"/>
      <c r="FQ18" s="50"/>
      <c r="FR18" s="51"/>
      <c r="FS18" s="50"/>
      <c r="FT18" s="51"/>
      <c r="FU18" s="50"/>
      <c r="FV18" s="51"/>
      <c r="FW18" s="50"/>
      <c r="FX18" s="51"/>
      <c r="FY18" s="50"/>
      <c r="FZ18" s="51"/>
      <c r="GA18" s="50"/>
      <c r="GB18" s="51"/>
      <c r="GC18" s="50"/>
      <c r="GD18" s="51"/>
      <c r="GE18" s="50"/>
      <c r="GF18" s="51"/>
      <c r="GG18" s="50"/>
      <c r="GH18" s="51"/>
      <c r="GI18" s="50"/>
      <c r="GJ18" s="51"/>
      <c r="GK18" s="50"/>
      <c r="GL18" s="51"/>
      <c r="GM18" s="50"/>
      <c r="GN18" s="51"/>
      <c r="GO18" s="50"/>
      <c r="GP18" s="51"/>
      <c r="GQ18" s="50"/>
      <c r="GR18" s="51"/>
      <c r="GS18" s="50"/>
      <c r="GT18" s="51"/>
      <c r="GU18" s="50"/>
      <c r="GV18" s="51"/>
      <c r="GW18" s="50"/>
      <c r="GX18" s="51"/>
      <c r="GY18" s="50"/>
      <c r="GZ18" s="51"/>
      <c r="HA18" s="50"/>
      <c r="HB18" s="51"/>
      <c r="HC18" s="50"/>
      <c r="HD18" s="51"/>
      <c r="HE18" s="50"/>
      <c r="HF18" s="51"/>
      <c r="HG18" s="50"/>
      <c r="HH18" s="51"/>
      <c r="HI18" s="50"/>
      <c r="HJ18" s="51"/>
      <c r="HK18" s="50"/>
      <c r="HL18" s="51"/>
      <c r="HM18" s="50"/>
      <c r="HN18" s="51"/>
      <c r="HO18" s="50"/>
      <c r="HP18" s="51"/>
      <c r="HQ18" s="50"/>
      <c r="HR18" s="51"/>
      <c r="HS18" s="50"/>
      <c r="HT18" s="51"/>
      <c r="HU18" s="50"/>
      <c r="HV18" s="51"/>
      <c r="HW18" s="50"/>
      <c r="HX18" s="51"/>
      <c r="HY18" s="50"/>
      <c r="HZ18" s="51"/>
      <c r="IA18" s="50"/>
      <c r="IB18" s="51"/>
      <c r="IC18" s="50"/>
      <c r="ID18" s="51"/>
      <c r="IE18" s="50"/>
      <c r="IF18" s="51"/>
      <c r="IG18" s="50"/>
      <c r="IH18" s="51"/>
      <c r="II18" s="50"/>
      <c r="IJ18" s="51"/>
      <c r="IK18" s="50"/>
      <c r="IL18" s="51"/>
      <c r="IM18" s="50"/>
      <c r="IN18" s="51"/>
      <c r="IO18" s="50"/>
      <c r="IP18" s="51"/>
      <c r="IQ18" s="50"/>
      <c r="IR18" s="51"/>
      <c r="IS18" s="50"/>
      <c r="IT18" s="51"/>
      <c r="IU18" s="50"/>
    </row>
    <row r="19" spans="1:255" s="1" customFormat="1" ht="14" hidden="1">
      <c r="A19" s="49"/>
      <c r="B19" s="51"/>
      <c r="C19" s="50"/>
      <c r="D19" s="51"/>
      <c r="E19" s="98" t="str">
        <f>IF(B1&gt;E27,"HR","")</f>
        <v/>
      </c>
      <c r="F19" s="259" t="s">
        <v>93</v>
      </c>
      <c r="G19" s="260"/>
      <c r="H19" s="262" t="str">
        <f>IF(D$17="n/a",'.'!H5,"n/a")</f>
        <v>n/a</v>
      </c>
      <c r="I19"/>
      <c r="J19"/>
      <c r="K19" s="50"/>
      <c r="L19" s="51"/>
      <c r="M19" s="50"/>
      <c r="N19" s="51"/>
      <c r="O19" s="50"/>
      <c r="P19" s="51"/>
      <c r="Q19" s="50"/>
      <c r="R19" s="51"/>
      <c r="S19" s="50"/>
      <c r="T19" s="51"/>
      <c r="U19" s="50"/>
      <c r="V19" s="51"/>
      <c r="W19" s="50"/>
      <c r="X19" s="51"/>
      <c r="Y19" s="50"/>
      <c r="Z19" s="51"/>
      <c r="AA19" s="50"/>
      <c r="AB19" s="51"/>
      <c r="AC19" s="50"/>
      <c r="AD19" s="51"/>
      <c r="AE19" s="50"/>
      <c r="AF19" s="51"/>
      <c r="AG19" s="50"/>
      <c r="AH19" s="51"/>
      <c r="AI19" s="50"/>
      <c r="AJ19" s="51"/>
      <c r="AK19" s="50"/>
      <c r="AL19" s="51"/>
      <c r="AM19" s="50"/>
      <c r="AN19" s="51"/>
      <c r="AO19" s="50"/>
      <c r="AP19" s="51"/>
      <c r="AQ19" s="50"/>
      <c r="AR19" s="51"/>
      <c r="AS19" s="50"/>
      <c r="AT19" s="51"/>
      <c r="AU19" s="50"/>
      <c r="AV19" s="51"/>
      <c r="AW19" s="50"/>
      <c r="AX19" s="51"/>
      <c r="AY19" s="50"/>
      <c r="AZ19" s="51"/>
      <c r="BA19" s="50"/>
      <c r="BB19" s="51"/>
      <c r="BC19" s="50"/>
      <c r="BD19" s="51"/>
      <c r="BE19" s="50"/>
      <c r="BF19" s="51"/>
      <c r="BG19" s="50"/>
      <c r="BH19" s="51"/>
      <c r="BI19" s="50"/>
      <c r="BJ19" s="51"/>
      <c r="BK19" s="50"/>
      <c r="BL19" s="51"/>
      <c r="BM19" s="50"/>
      <c r="BN19" s="51"/>
      <c r="BO19" s="50"/>
      <c r="BP19" s="51"/>
      <c r="BQ19" s="50"/>
      <c r="BR19" s="51"/>
      <c r="BS19" s="50"/>
      <c r="BT19" s="51"/>
      <c r="BU19" s="50"/>
      <c r="BV19" s="51"/>
      <c r="BW19" s="50"/>
      <c r="BX19" s="51"/>
      <c r="BY19" s="50"/>
      <c r="BZ19" s="51"/>
      <c r="CA19" s="50"/>
      <c r="CB19" s="51"/>
      <c r="CC19" s="50"/>
      <c r="CD19" s="51"/>
      <c r="CE19" s="50"/>
      <c r="CF19" s="51"/>
      <c r="CG19" s="50"/>
      <c r="CH19" s="51"/>
      <c r="CI19" s="50"/>
      <c r="CJ19" s="51"/>
      <c r="CK19" s="50"/>
      <c r="CL19" s="51"/>
      <c r="CM19" s="50"/>
      <c r="CN19" s="51"/>
      <c r="CO19" s="50"/>
      <c r="CP19" s="51"/>
      <c r="CQ19" s="50"/>
      <c r="CR19" s="51"/>
      <c r="CS19" s="50"/>
      <c r="CT19" s="51"/>
      <c r="CU19" s="50"/>
      <c r="CV19" s="51"/>
      <c r="CW19" s="50"/>
      <c r="CX19" s="51"/>
      <c r="CY19" s="50"/>
      <c r="CZ19" s="51"/>
      <c r="DA19" s="50"/>
      <c r="DB19" s="51"/>
      <c r="DC19" s="50"/>
      <c r="DD19" s="51"/>
      <c r="DE19" s="50"/>
      <c r="DF19" s="51"/>
      <c r="DG19" s="50"/>
      <c r="DH19" s="51"/>
      <c r="DI19" s="50"/>
      <c r="DJ19" s="51"/>
      <c r="DK19" s="50"/>
      <c r="DL19" s="51"/>
      <c r="DM19" s="50"/>
      <c r="DN19" s="51"/>
      <c r="DO19" s="50"/>
      <c r="DP19" s="51"/>
      <c r="DQ19" s="50"/>
      <c r="DR19" s="51"/>
      <c r="DS19" s="50"/>
      <c r="DT19" s="51"/>
      <c r="DU19" s="50"/>
      <c r="DV19" s="51"/>
      <c r="DW19" s="50"/>
      <c r="DX19" s="51"/>
      <c r="DY19" s="50"/>
      <c r="DZ19" s="51"/>
      <c r="EA19" s="50"/>
      <c r="EB19" s="51"/>
      <c r="EC19" s="50"/>
      <c r="ED19" s="51"/>
      <c r="EE19" s="50"/>
      <c r="EF19" s="51"/>
      <c r="EG19" s="50"/>
      <c r="EH19" s="51"/>
      <c r="EI19" s="50"/>
      <c r="EJ19" s="51"/>
      <c r="EK19" s="50"/>
      <c r="EL19" s="51"/>
      <c r="EM19" s="50"/>
      <c r="EN19" s="51"/>
      <c r="EO19" s="50"/>
      <c r="EP19" s="51"/>
      <c r="EQ19" s="50"/>
      <c r="ER19" s="51"/>
      <c r="ES19" s="50"/>
      <c r="ET19" s="51"/>
      <c r="EU19" s="50"/>
      <c r="EV19" s="51"/>
      <c r="EW19" s="50"/>
      <c r="EX19" s="51"/>
      <c r="EY19" s="50"/>
      <c r="EZ19" s="51"/>
      <c r="FA19" s="50"/>
      <c r="FB19" s="51"/>
      <c r="FC19" s="50"/>
      <c r="FD19" s="51"/>
      <c r="FE19" s="50"/>
      <c r="FF19" s="51"/>
      <c r="FG19" s="50"/>
      <c r="FH19" s="51"/>
      <c r="FI19" s="50"/>
      <c r="FJ19" s="51"/>
      <c r="FK19" s="50"/>
      <c r="FL19" s="51"/>
      <c r="FM19" s="50"/>
      <c r="FN19" s="51"/>
      <c r="FO19" s="50"/>
      <c r="FP19" s="51"/>
      <c r="FQ19" s="50"/>
      <c r="FR19" s="51"/>
      <c r="FS19" s="50"/>
      <c r="FT19" s="51"/>
      <c r="FU19" s="50"/>
      <c r="FV19" s="51"/>
      <c r="FW19" s="50"/>
      <c r="FX19" s="51"/>
      <c r="FY19" s="50"/>
      <c r="FZ19" s="51"/>
      <c r="GA19" s="50"/>
      <c r="GB19" s="51"/>
      <c r="GC19" s="50"/>
      <c r="GD19" s="51"/>
      <c r="GE19" s="50"/>
      <c r="GF19" s="51"/>
      <c r="GG19" s="50"/>
      <c r="GH19" s="51"/>
      <c r="GI19" s="50"/>
      <c r="GJ19" s="51"/>
      <c r="GK19" s="50"/>
      <c r="GL19" s="51"/>
      <c r="GM19" s="50"/>
      <c r="GN19" s="51"/>
      <c r="GO19" s="50"/>
      <c r="GP19" s="51"/>
      <c r="GQ19" s="50"/>
      <c r="GR19" s="51"/>
      <c r="GS19" s="50"/>
      <c r="GT19" s="51"/>
      <c r="GU19" s="50"/>
      <c r="GV19" s="51"/>
      <c r="GW19" s="50"/>
      <c r="GX19" s="51"/>
      <c r="GY19" s="50"/>
      <c r="GZ19" s="51"/>
      <c r="HA19" s="50"/>
      <c r="HB19" s="51"/>
      <c r="HC19" s="50"/>
      <c r="HD19" s="51"/>
      <c r="HE19" s="50"/>
      <c r="HF19" s="51"/>
      <c r="HG19" s="50"/>
      <c r="HH19" s="51"/>
      <c r="HI19" s="50"/>
      <c r="HJ19" s="51"/>
      <c r="HK19" s="50"/>
      <c r="HL19" s="51"/>
      <c r="HM19" s="50"/>
      <c r="HN19" s="51"/>
      <c r="HO19" s="50"/>
      <c r="HP19" s="51"/>
      <c r="HQ19" s="50"/>
      <c r="HR19" s="51"/>
      <c r="HS19" s="50"/>
      <c r="HT19" s="51"/>
      <c r="HU19" s="50"/>
      <c r="HV19" s="51"/>
      <c r="HW19" s="50"/>
      <c r="HX19" s="51"/>
      <c r="HY19" s="50"/>
      <c r="HZ19" s="51"/>
      <c r="IA19" s="50"/>
      <c r="IB19" s="51"/>
      <c r="IC19" s="50"/>
      <c r="ID19" s="51"/>
      <c r="IE19" s="50"/>
      <c r="IF19" s="51"/>
      <c r="IG19" s="50"/>
      <c r="IH19" s="51"/>
      <c r="II19" s="50"/>
      <c r="IJ19" s="51"/>
      <c r="IK19" s="50"/>
      <c r="IL19" s="51"/>
      <c r="IM19" s="50"/>
      <c r="IN19" s="51"/>
      <c r="IO19" s="50"/>
      <c r="IP19" s="51"/>
      <c r="IQ19" s="50"/>
      <c r="IR19" s="51"/>
      <c r="IS19" s="50"/>
      <c r="IT19" s="51"/>
      <c r="IU19" s="50"/>
    </row>
    <row r="20" spans="1:255" s="1" customFormat="1" hidden="1">
      <c r="A20" s="50"/>
      <c r="B20" s="53"/>
      <c r="C20" s="54"/>
      <c r="D20" s="51"/>
      <c r="E20" s="52"/>
      <c r="F20" s="229" t="s">
        <v>94</v>
      </c>
      <c r="G20" s="230"/>
      <c r="H20" s="189" t="str">
        <f>IF(D$17="n/a",'.'!H7,"n/a")</f>
        <v>n/a</v>
      </c>
      <c r="I20"/>
      <c r="J20"/>
      <c r="N20" s="51"/>
      <c r="O20" s="50"/>
      <c r="P20" s="51"/>
      <c r="Q20" s="50"/>
      <c r="R20" s="51"/>
      <c r="S20" s="50"/>
      <c r="T20" s="51"/>
      <c r="U20" s="50"/>
      <c r="V20" s="51"/>
      <c r="W20" s="50"/>
      <c r="X20" s="51"/>
      <c r="Y20" s="50"/>
      <c r="Z20" s="51"/>
      <c r="AA20" s="50"/>
      <c r="AB20" s="51"/>
      <c r="AC20" s="50"/>
      <c r="AD20" s="51"/>
      <c r="AE20" s="50"/>
      <c r="AF20" s="51"/>
      <c r="AG20" s="50"/>
      <c r="AH20" s="51"/>
      <c r="AI20" s="50"/>
      <c r="AJ20" s="51"/>
      <c r="AK20" s="50"/>
      <c r="AL20" s="51"/>
      <c r="AM20" s="50"/>
      <c r="AN20" s="51"/>
      <c r="AO20" s="50"/>
      <c r="AP20" s="51"/>
      <c r="AQ20" s="50"/>
      <c r="AR20" s="51"/>
      <c r="AS20" s="50"/>
      <c r="AT20" s="51"/>
      <c r="AU20" s="50"/>
      <c r="AV20" s="51"/>
      <c r="AW20" s="50"/>
      <c r="AX20" s="51"/>
      <c r="AY20" s="50"/>
      <c r="AZ20" s="51"/>
      <c r="BA20" s="50"/>
      <c r="BB20" s="51"/>
      <c r="BC20" s="50"/>
      <c r="BD20" s="51"/>
      <c r="BE20" s="50"/>
      <c r="BF20" s="51"/>
      <c r="BG20" s="50"/>
      <c r="BH20" s="51"/>
      <c r="BI20" s="50"/>
      <c r="BJ20" s="51"/>
      <c r="BK20" s="50"/>
      <c r="BL20" s="51"/>
      <c r="BM20" s="50"/>
      <c r="BN20" s="51"/>
      <c r="BO20" s="50"/>
      <c r="BP20" s="51"/>
      <c r="BQ20" s="50"/>
      <c r="BR20" s="51"/>
      <c r="BS20" s="50"/>
      <c r="BT20" s="51"/>
      <c r="BU20" s="50"/>
      <c r="BV20" s="51"/>
      <c r="BW20" s="50"/>
      <c r="BX20" s="51"/>
      <c r="BY20" s="50"/>
      <c r="BZ20" s="51"/>
      <c r="CA20" s="50"/>
      <c r="CB20" s="51"/>
      <c r="CC20" s="50"/>
      <c r="CD20" s="51"/>
      <c r="CE20" s="50"/>
      <c r="CF20" s="51"/>
      <c r="CG20" s="50"/>
      <c r="CH20" s="51"/>
      <c r="CI20" s="50"/>
      <c r="CJ20" s="51"/>
      <c r="CK20" s="50"/>
      <c r="CL20" s="51"/>
      <c r="CM20" s="50"/>
      <c r="CN20" s="51"/>
      <c r="CO20" s="50"/>
      <c r="CP20" s="51"/>
      <c r="CQ20" s="50"/>
      <c r="CR20" s="51"/>
      <c r="CS20" s="50"/>
      <c r="CT20" s="51"/>
      <c r="CU20" s="50"/>
      <c r="CV20" s="51"/>
      <c r="CW20" s="50"/>
      <c r="CX20" s="51"/>
      <c r="CY20" s="50"/>
      <c r="CZ20" s="51"/>
      <c r="DA20" s="50"/>
      <c r="DB20" s="51"/>
      <c r="DC20" s="50"/>
      <c r="DD20" s="51"/>
      <c r="DE20" s="50"/>
      <c r="DF20" s="51"/>
      <c r="DG20" s="50"/>
      <c r="DH20" s="51"/>
      <c r="DI20" s="50"/>
      <c r="DJ20" s="51"/>
      <c r="DK20" s="50"/>
      <c r="DL20" s="51"/>
      <c r="DM20" s="50"/>
      <c r="DN20" s="51"/>
      <c r="DO20" s="50"/>
      <c r="DP20" s="51"/>
      <c r="DQ20" s="50"/>
      <c r="DR20" s="51"/>
      <c r="DS20" s="50"/>
      <c r="DT20" s="51"/>
      <c r="DU20" s="50"/>
      <c r="DV20" s="51"/>
      <c r="DW20" s="50"/>
      <c r="DX20" s="51"/>
      <c r="DY20" s="50"/>
      <c r="DZ20" s="51"/>
      <c r="EA20" s="50"/>
      <c r="EB20" s="51"/>
      <c r="EC20" s="50"/>
      <c r="ED20" s="51"/>
      <c r="EE20" s="50"/>
      <c r="EF20" s="51"/>
      <c r="EG20" s="50"/>
      <c r="EH20" s="51"/>
      <c r="EI20" s="50"/>
      <c r="EJ20" s="51"/>
      <c r="EK20" s="50"/>
      <c r="EL20" s="51"/>
      <c r="EM20" s="50"/>
      <c r="EN20" s="51"/>
      <c r="EO20" s="50"/>
      <c r="EP20" s="51"/>
      <c r="EQ20" s="50"/>
      <c r="ER20" s="51"/>
      <c r="ES20" s="50"/>
      <c r="ET20" s="51"/>
      <c r="EU20" s="50"/>
      <c r="EV20" s="51"/>
      <c r="EW20" s="50"/>
      <c r="EX20" s="51"/>
      <c r="EY20" s="50"/>
      <c r="EZ20" s="51"/>
      <c r="FA20" s="50"/>
      <c r="FB20" s="51"/>
      <c r="FC20" s="50"/>
      <c r="FD20" s="51"/>
      <c r="FE20" s="50"/>
      <c r="FF20" s="51"/>
      <c r="FG20" s="50"/>
      <c r="FH20" s="51"/>
      <c r="FI20" s="50"/>
      <c r="FJ20" s="51"/>
      <c r="FK20" s="50"/>
      <c r="FL20" s="51"/>
      <c r="FM20" s="50"/>
      <c r="FN20" s="51"/>
      <c r="FO20" s="50"/>
      <c r="FP20" s="51"/>
      <c r="FQ20" s="50"/>
      <c r="FR20" s="51"/>
      <c r="FS20" s="50"/>
      <c r="FT20" s="51"/>
      <c r="FU20" s="50"/>
      <c r="FV20" s="51"/>
      <c r="FW20" s="50"/>
      <c r="FX20" s="51"/>
      <c r="FY20" s="50"/>
      <c r="FZ20" s="51"/>
      <c r="GA20" s="50"/>
      <c r="GB20" s="51"/>
      <c r="GC20" s="50"/>
      <c r="GD20" s="51"/>
      <c r="GE20" s="50"/>
      <c r="GF20" s="51"/>
      <c r="GG20" s="50"/>
      <c r="GH20" s="51"/>
      <c r="GI20" s="50"/>
      <c r="GJ20" s="51"/>
      <c r="GK20" s="50"/>
      <c r="GL20" s="51"/>
      <c r="GM20" s="50"/>
      <c r="GN20" s="51"/>
      <c r="GO20" s="50"/>
      <c r="GP20" s="51"/>
      <c r="GQ20" s="50"/>
      <c r="GR20" s="51"/>
      <c r="GS20" s="50"/>
      <c r="GT20" s="51"/>
      <c r="GU20" s="50"/>
      <c r="GV20" s="51"/>
      <c r="GW20" s="50"/>
      <c r="GX20" s="51"/>
      <c r="GY20" s="50"/>
      <c r="GZ20" s="51"/>
      <c r="HA20" s="50"/>
      <c r="HB20" s="51"/>
      <c r="HC20" s="50"/>
      <c r="HD20" s="51"/>
      <c r="HE20" s="50"/>
      <c r="HF20" s="51"/>
      <c r="HG20" s="50"/>
      <c r="HH20" s="51"/>
      <c r="HI20" s="50"/>
      <c r="HJ20" s="51"/>
      <c r="HK20" s="50"/>
      <c r="HL20" s="51"/>
      <c r="HM20" s="50"/>
      <c r="HN20" s="51"/>
      <c r="HO20" s="50"/>
      <c r="HP20" s="51"/>
      <c r="HQ20" s="50"/>
      <c r="HR20" s="51"/>
      <c r="HS20" s="50"/>
      <c r="HT20" s="51"/>
      <c r="HU20" s="50"/>
      <c r="HV20" s="51"/>
      <c r="HW20" s="50"/>
      <c r="HX20" s="51"/>
      <c r="HY20" s="50"/>
      <c r="HZ20" s="51"/>
      <c r="IA20" s="50"/>
      <c r="IB20" s="51"/>
      <c r="IC20" s="50"/>
      <c r="ID20" s="51"/>
      <c r="IE20" s="50"/>
      <c r="IF20" s="51"/>
      <c r="IG20" s="50"/>
      <c r="IH20" s="51"/>
      <c r="II20" s="50"/>
      <c r="IJ20" s="51"/>
      <c r="IK20" s="50"/>
      <c r="IL20" s="51"/>
      <c r="IM20" s="50"/>
      <c r="IN20" s="51"/>
      <c r="IO20" s="50"/>
      <c r="IP20" s="51"/>
      <c r="IQ20" s="50"/>
      <c r="IR20" s="51"/>
      <c r="IS20" s="50"/>
      <c r="IT20" s="51"/>
      <c r="IU20" s="50"/>
    </row>
    <row r="21" spans="1:255" s="1" customFormat="1" ht="14" hidden="1" thickBot="1">
      <c r="A21" s="50"/>
      <c r="B21" s="51"/>
      <c r="C21" s="50"/>
      <c r="D21" s="51"/>
      <c r="E21" s="55"/>
      <c r="F21" s="231" t="s">
        <v>95</v>
      </c>
      <c r="G21" s="232"/>
      <c r="H21" s="56" t="str">
        <f>IF(D$17="n/a",'.'!H6,"n/a")</f>
        <v>n/a</v>
      </c>
      <c r="I21" s="50"/>
      <c r="J21" s="51"/>
      <c r="K21" s="50"/>
      <c r="L21" s="51"/>
      <c r="M21" s="50"/>
      <c r="N21" s="51"/>
      <c r="O21" s="50"/>
      <c r="P21" s="51"/>
      <c r="Q21" s="50"/>
      <c r="R21" s="51"/>
      <c r="S21" s="50"/>
      <c r="T21" s="51"/>
      <c r="U21" s="50"/>
      <c r="V21" s="51"/>
      <c r="W21" s="50"/>
      <c r="X21" s="51"/>
      <c r="Y21" s="50"/>
      <c r="Z21" s="51"/>
      <c r="AA21" s="50"/>
      <c r="AB21" s="51"/>
      <c r="AC21" s="50"/>
      <c r="AD21" s="51"/>
      <c r="AE21" s="50"/>
      <c r="AF21" s="51"/>
      <c r="AG21" s="50"/>
      <c r="AH21" s="51"/>
      <c r="AI21" s="50"/>
      <c r="AJ21" s="51"/>
      <c r="AK21" s="50"/>
      <c r="AL21" s="51"/>
      <c r="AM21" s="50"/>
      <c r="AN21" s="51"/>
      <c r="AO21" s="50"/>
      <c r="AP21" s="51"/>
      <c r="AQ21" s="50"/>
      <c r="AR21" s="51"/>
      <c r="AS21" s="50"/>
      <c r="AT21" s="51"/>
      <c r="AU21" s="50"/>
      <c r="AV21" s="51"/>
      <c r="AW21" s="50"/>
      <c r="AX21" s="51"/>
      <c r="AY21" s="50"/>
      <c r="AZ21" s="51"/>
      <c r="BA21" s="50"/>
      <c r="BB21" s="51"/>
      <c r="BC21" s="50"/>
      <c r="BD21" s="51"/>
      <c r="BE21" s="50"/>
      <c r="BF21" s="51"/>
      <c r="BG21" s="50"/>
      <c r="BH21" s="51"/>
      <c r="BI21" s="50"/>
      <c r="BJ21" s="51"/>
      <c r="BK21" s="50"/>
      <c r="BL21" s="51"/>
      <c r="BM21" s="50"/>
      <c r="BN21" s="51"/>
      <c r="BO21" s="50"/>
      <c r="BP21" s="51"/>
      <c r="BQ21" s="50"/>
      <c r="BR21" s="51"/>
      <c r="BS21" s="50"/>
      <c r="BT21" s="51"/>
      <c r="BU21" s="50"/>
      <c r="BV21" s="51"/>
      <c r="BW21" s="50"/>
      <c r="BX21" s="51"/>
      <c r="BY21" s="50"/>
      <c r="BZ21" s="51"/>
      <c r="CA21" s="50"/>
      <c r="CB21" s="51"/>
      <c r="CC21" s="50"/>
      <c r="CD21" s="51"/>
      <c r="CE21" s="50"/>
      <c r="CF21" s="51"/>
      <c r="CG21" s="50"/>
      <c r="CH21" s="51"/>
      <c r="CI21" s="50"/>
      <c r="CJ21" s="51"/>
      <c r="CK21" s="50"/>
      <c r="CL21" s="51"/>
      <c r="CM21" s="50"/>
      <c r="CN21" s="51"/>
      <c r="CO21" s="50"/>
      <c r="CP21" s="51"/>
      <c r="CQ21" s="50"/>
      <c r="CR21" s="51"/>
      <c r="CS21" s="50"/>
      <c r="CT21" s="51"/>
      <c r="CU21" s="50"/>
      <c r="CV21" s="51"/>
      <c r="CW21" s="50"/>
      <c r="CX21" s="51"/>
      <c r="CY21" s="50"/>
      <c r="CZ21" s="51"/>
      <c r="DA21" s="50"/>
      <c r="DB21" s="51"/>
      <c r="DC21" s="50"/>
      <c r="DD21" s="51"/>
      <c r="DE21" s="50"/>
      <c r="DF21" s="51"/>
      <c r="DG21" s="50"/>
      <c r="DH21" s="51"/>
      <c r="DI21" s="50"/>
      <c r="DJ21" s="51"/>
      <c r="DK21" s="50"/>
      <c r="DL21" s="51"/>
      <c r="DM21" s="50"/>
      <c r="DN21" s="51"/>
      <c r="DO21" s="50"/>
      <c r="DP21" s="51"/>
      <c r="DQ21" s="50"/>
      <c r="DR21" s="51"/>
      <c r="DS21" s="50"/>
      <c r="DT21" s="51"/>
      <c r="DU21" s="50"/>
      <c r="DV21" s="51"/>
      <c r="DW21" s="50"/>
      <c r="DX21" s="51"/>
      <c r="DY21" s="50"/>
      <c r="DZ21" s="51"/>
      <c r="EA21" s="50"/>
      <c r="EB21" s="51"/>
      <c r="EC21" s="50"/>
      <c r="ED21" s="51"/>
      <c r="EE21" s="50"/>
      <c r="EF21" s="51"/>
      <c r="EG21" s="50"/>
      <c r="EH21" s="51"/>
      <c r="EI21" s="50"/>
      <c r="EJ21" s="51"/>
      <c r="EK21" s="50"/>
      <c r="EL21" s="51"/>
      <c r="EM21" s="50"/>
      <c r="EN21" s="51"/>
      <c r="EO21" s="50"/>
      <c r="EP21" s="51"/>
      <c r="EQ21" s="50"/>
      <c r="ER21" s="51"/>
      <c r="ES21" s="50"/>
      <c r="ET21" s="51"/>
      <c r="EU21" s="50"/>
      <c r="EV21" s="51"/>
      <c r="EW21" s="50"/>
      <c r="EX21" s="51"/>
      <c r="EY21" s="50"/>
      <c r="EZ21" s="51"/>
      <c r="FA21" s="50"/>
      <c r="FB21" s="51"/>
      <c r="FC21" s="50"/>
      <c r="FD21" s="51"/>
      <c r="FE21" s="50"/>
      <c r="FF21" s="51"/>
      <c r="FG21" s="50"/>
      <c r="FH21" s="51"/>
      <c r="FI21" s="50"/>
      <c r="FJ21" s="51"/>
      <c r="FK21" s="50"/>
      <c r="FL21" s="51"/>
      <c r="FM21" s="50"/>
      <c r="FN21" s="51"/>
      <c r="FO21" s="50"/>
      <c r="FP21" s="51"/>
      <c r="FQ21" s="50"/>
      <c r="FR21" s="51"/>
      <c r="FS21" s="50"/>
      <c r="FT21" s="51"/>
      <c r="FU21" s="50"/>
      <c r="FV21" s="51"/>
      <c r="FW21" s="50"/>
      <c r="FX21" s="51"/>
      <c r="FY21" s="50"/>
      <c r="FZ21" s="51"/>
      <c r="GA21" s="50"/>
      <c r="GB21" s="51"/>
      <c r="GC21" s="50"/>
      <c r="GD21" s="51"/>
      <c r="GE21" s="50"/>
      <c r="GF21" s="51"/>
      <c r="GG21" s="50"/>
      <c r="GH21" s="51"/>
      <c r="GI21" s="50"/>
      <c r="GJ21" s="51"/>
      <c r="GK21" s="50"/>
      <c r="GL21" s="51"/>
      <c r="GM21" s="50"/>
      <c r="GN21" s="51"/>
      <c r="GO21" s="50"/>
      <c r="GP21" s="51"/>
      <c r="GQ21" s="50"/>
      <c r="GR21" s="51"/>
      <c r="GS21" s="50"/>
      <c r="GT21" s="51"/>
      <c r="GU21" s="50"/>
      <c r="GV21" s="51"/>
      <c r="GW21" s="50"/>
      <c r="GX21" s="51"/>
      <c r="GY21" s="50"/>
      <c r="GZ21" s="51"/>
      <c r="HA21" s="50"/>
      <c r="HB21" s="51"/>
      <c r="HC21" s="50"/>
      <c r="HD21" s="51"/>
      <c r="HE21" s="50"/>
      <c r="HF21" s="51"/>
      <c r="HG21" s="50"/>
      <c r="HH21" s="51"/>
      <c r="HI21" s="50"/>
      <c r="HJ21" s="51"/>
      <c r="HK21" s="50"/>
      <c r="HL21" s="51"/>
      <c r="HM21" s="50"/>
      <c r="HN21" s="51"/>
      <c r="HO21" s="50"/>
      <c r="HP21" s="51"/>
      <c r="HQ21" s="50"/>
      <c r="HR21" s="51"/>
      <c r="HS21" s="50"/>
      <c r="HT21" s="51"/>
      <c r="HU21" s="50"/>
      <c r="HV21" s="51"/>
      <c r="HW21" s="50"/>
      <c r="HX21" s="51"/>
      <c r="HY21" s="50"/>
      <c r="HZ21" s="51"/>
      <c r="IA21" s="50"/>
      <c r="IB21" s="51"/>
      <c r="IC21" s="50"/>
      <c r="ID21" s="51"/>
      <c r="IE21" s="50"/>
      <c r="IF21" s="51"/>
      <c r="IG21" s="50"/>
      <c r="IH21" s="51"/>
      <c r="II21" s="50"/>
      <c r="IJ21" s="51"/>
      <c r="IK21" s="50"/>
      <c r="IL21" s="51"/>
      <c r="IM21" s="50"/>
      <c r="IN21" s="51"/>
      <c r="IO21" s="50"/>
      <c r="IP21" s="51"/>
      <c r="IQ21" s="50"/>
      <c r="IR21" s="51"/>
      <c r="IS21" s="50"/>
      <c r="IT21" s="51"/>
      <c r="IU21" s="50"/>
    </row>
    <row r="22" spans="1:255" s="1" customFormat="1" ht="15" hidden="1" thickBot="1">
      <c r="A22" s="497" t="s">
        <v>47</v>
      </c>
      <c r="B22" s="498"/>
      <c r="C22" s="498"/>
      <c r="D22" s="499"/>
      <c r="E22"/>
      <c r="F22"/>
      <c r="G22"/>
      <c r="H22"/>
      <c r="I22"/>
      <c r="J22"/>
      <c r="K22"/>
      <c r="L22"/>
    </row>
    <row r="23" spans="1:255" ht="14" hidden="1">
      <c r="A23" s="480" t="s">
        <v>20</v>
      </c>
      <c r="B23" s="481"/>
      <c r="C23" s="481"/>
      <c r="D23" s="482"/>
      <c r="E23" s="57" t="s">
        <v>15</v>
      </c>
      <c r="F23" s="17" t="s">
        <v>16</v>
      </c>
      <c r="G23" s="58" t="s">
        <v>48</v>
      </c>
      <c r="H23" s="59" t="s">
        <v>17</v>
      </c>
      <c r="I23" s="60" t="s">
        <v>49</v>
      </c>
      <c r="J23" s="61" t="s">
        <v>50</v>
      </c>
      <c r="K23" s="62">
        <f>SUM(J26:J87)</f>
        <v>0</v>
      </c>
      <c r="L23" s="63">
        <f>SUM(K26:K87)</f>
        <v>0</v>
      </c>
    </row>
    <row r="24" spans="1:255" ht="15" hidden="1" thickBot="1">
      <c r="A24" s="483" t="s">
        <v>19</v>
      </c>
      <c r="B24" s="484"/>
      <c r="C24" s="484"/>
      <c r="D24" s="485"/>
      <c r="E24" s="64" t="s">
        <v>18</v>
      </c>
      <c r="F24" s="33" t="s">
        <v>18</v>
      </c>
      <c r="G24" s="65"/>
      <c r="H24" s="96"/>
      <c r="I24" s="66" t="s">
        <v>51</v>
      </c>
      <c r="J24" s="67" t="s">
        <v>52</v>
      </c>
      <c r="K24" s="68" t="s">
        <v>53</v>
      </c>
      <c r="L24" s="69" t="s">
        <v>54</v>
      </c>
    </row>
    <row r="25" spans="1:255" ht="15" hidden="1" thickBot="1">
      <c r="A25" s="511"/>
      <c r="B25" s="512"/>
      <c r="C25" s="512"/>
      <c r="D25" s="513"/>
      <c r="E25" s="240"/>
      <c r="F25" s="240"/>
      <c r="G25" s="241">
        <f>SUM(G26:G108)</f>
        <v>0</v>
      </c>
      <c r="H25" s="242"/>
      <c r="I25" s="70">
        <f>SUM(I26:I200)</f>
        <v>0</v>
      </c>
      <c r="J25" s="71">
        <f>SUM(J26:J100)</f>
        <v>0</v>
      </c>
      <c r="K25" s="72">
        <f>SUM(K26:K100)</f>
        <v>0</v>
      </c>
      <c r="L25" s="73">
        <f>SUM(L26:L200)</f>
        <v>0</v>
      </c>
    </row>
    <row r="26" spans="1:255" ht="14" hidden="1">
      <c r="A26" s="500" t="str">
        <f>IF('Presentation details'!L9="","",'Presentation details'!L9)</f>
        <v/>
      </c>
      <c r="B26" s="501"/>
      <c r="C26" s="501"/>
      <c r="D26" s="502"/>
      <c r="E26" s="220" t="str">
        <f>IF('Presentation details'!P9="","",'Presentation details'!P9)</f>
        <v/>
      </c>
      <c r="F26" s="220" t="str">
        <f>IF('Presentation details'!Q9="","",'Presentation details'!Q9)</f>
        <v/>
      </c>
      <c r="G26" s="221" t="str">
        <f>IF('Presentation details'!R9="","",'Presentation details'!R9)</f>
        <v/>
      </c>
      <c r="H26" s="221" t="str">
        <f>IF('Presentation details'!S9="","",'Presentation details'!S9)</f>
        <v/>
      </c>
      <c r="I26" s="176" t="str">
        <f t="shared" ref="I26:I57" si="0">IF(G26="","",+ROUND(IF(H26&gt;=1001,G26*H$20,G26*H$21),2))</f>
        <v/>
      </c>
      <c r="J26" s="74"/>
      <c r="K26" s="252" t="str">
        <f t="shared" ref="K26:K46" si="1">IF(J26="","",(ROUND(J26*D$17,2)))</f>
        <v/>
      </c>
      <c r="L26" s="252" t="str">
        <f t="shared" ref="L26:L46" si="2">IF(K26="","",(ROUND(K26*H$14,2)))</f>
        <v/>
      </c>
    </row>
    <row r="27" spans="1:255" ht="14" hidden="1">
      <c r="A27" s="500" t="str">
        <f>IF('Presentation details'!L10="","",'Presentation details'!L10)</f>
        <v/>
      </c>
      <c r="B27" s="501"/>
      <c r="C27" s="501"/>
      <c r="D27" s="502"/>
      <c r="E27" s="220" t="str">
        <f>IF('Presentation details'!P10="","",'Presentation details'!P10)</f>
        <v/>
      </c>
      <c r="F27" s="220" t="str">
        <f>IF('Presentation details'!Q10="","",'Presentation details'!Q10)</f>
        <v/>
      </c>
      <c r="G27" s="221" t="str">
        <f>IF('Presentation details'!R10="","",'Presentation details'!R10)</f>
        <v/>
      </c>
      <c r="H27" s="221" t="str">
        <f>IF('Presentation details'!S10="","",'Presentation details'!S10)</f>
        <v/>
      </c>
      <c r="I27" s="250" t="str">
        <f t="shared" si="0"/>
        <v/>
      </c>
      <c r="J27" s="253"/>
      <c r="K27" s="252" t="str">
        <f t="shared" si="1"/>
        <v/>
      </c>
      <c r="L27" s="252" t="str">
        <f t="shared" si="2"/>
        <v/>
      </c>
    </row>
    <row r="28" spans="1:255" ht="14" hidden="1">
      <c r="A28" s="500" t="str">
        <f>IF('Presentation details'!L11="","",'Presentation details'!L11)</f>
        <v/>
      </c>
      <c r="B28" s="501"/>
      <c r="C28" s="501"/>
      <c r="D28" s="502"/>
      <c r="E28" s="220" t="str">
        <f>IF('Presentation details'!P11="","",'Presentation details'!P11)</f>
        <v/>
      </c>
      <c r="F28" s="220" t="str">
        <f>IF('Presentation details'!Q11="","",'Presentation details'!Q11)</f>
        <v/>
      </c>
      <c r="G28" s="221" t="str">
        <f>IF('Presentation details'!R11="","",'Presentation details'!R11)</f>
        <v/>
      </c>
      <c r="H28" s="221" t="str">
        <f>IF('Presentation details'!S11="","",'Presentation details'!S11)</f>
        <v/>
      </c>
      <c r="I28" s="250" t="str">
        <f t="shared" si="0"/>
        <v/>
      </c>
      <c r="J28" s="253"/>
      <c r="K28" s="252" t="str">
        <f t="shared" si="1"/>
        <v/>
      </c>
      <c r="L28" s="252" t="str">
        <f t="shared" si="2"/>
        <v/>
      </c>
    </row>
    <row r="29" spans="1:255" ht="14" hidden="1">
      <c r="A29" s="500" t="str">
        <f>IF('Presentation details'!L12="","",'Presentation details'!L12)</f>
        <v/>
      </c>
      <c r="B29" s="501"/>
      <c r="C29" s="501"/>
      <c r="D29" s="502"/>
      <c r="E29" s="220" t="str">
        <f>IF('Presentation details'!P12="","",'Presentation details'!P12)</f>
        <v/>
      </c>
      <c r="F29" s="220" t="str">
        <f>IF('Presentation details'!Q12="","",'Presentation details'!Q12)</f>
        <v/>
      </c>
      <c r="G29" s="221" t="str">
        <f>IF('Presentation details'!R12="","",'Presentation details'!R12)</f>
        <v/>
      </c>
      <c r="H29" s="221" t="str">
        <f>IF('Presentation details'!S12="","",'Presentation details'!S12)</f>
        <v/>
      </c>
      <c r="I29" s="250" t="str">
        <f t="shared" si="0"/>
        <v/>
      </c>
      <c r="J29" s="253"/>
      <c r="K29" s="252" t="str">
        <f t="shared" si="1"/>
        <v/>
      </c>
      <c r="L29" s="252" t="str">
        <f t="shared" si="2"/>
        <v/>
      </c>
    </row>
    <row r="30" spans="1:255" ht="14" hidden="1">
      <c r="A30" s="500" t="str">
        <f>IF('Presentation details'!L13="","",'Presentation details'!L13)</f>
        <v/>
      </c>
      <c r="B30" s="501"/>
      <c r="C30" s="501"/>
      <c r="D30" s="502"/>
      <c r="E30" s="220" t="str">
        <f>IF('Presentation details'!P13="","",'Presentation details'!P13)</f>
        <v/>
      </c>
      <c r="F30" s="220" t="str">
        <f>IF('Presentation details'!Q13="","",'Presentation details'!Q13)</f>
        <v/>
      </c>
      <c r="G30" s="221" t="str">
        <f>IF('Presentation details'!R13="","",'Presentation details'!R13)</f>
        <v/>
      </c>
      <c r="H30" s="221" t="str">
        <f>IF('Presentation details'!S13="","",'Presentation details'!S13)</f>
        <v/>
      </c>
      <c r="I30" s="250" t="str">
        <f t="shared" si="0"/>
        <v/>
      </c>
      <c r="J30" s="253"/>
      <c r="K30" s="252" t="str">
        <f t="shared" si="1"/>
        <v/>
      </c>
      <c r="L30" s="252" t="str">
        <f t="shared" si="2"/>
        <v/>
      </c>
    </row>
    <row r="31" spans="1:255" ht="14" hidden="1">
      <c r="A31" s="500" t="str">
        <f>IF('Presentation details'!L14="","",'Presentation details'!L14)</f>
        <v/>
      </c>
      <c r="B31" s="501"/>
      <c r="C31" s="501"/>
      <c r="D31" s="502"/>
      <c r="E31" s="220" t="str">
        <f>IF('Presentation details'!P14="","",'Presentation details'!P14)</f>
        <v/>
      </c>
      <c r="F31" s="220" t="str">
        <f>IF('Presentation details'!Q14="","",'Presentation details'!Q14)</f>
        <v/>
      </c>
      <c r="G31" s="221" t="str">
        <f>IF('Presentation details'!R14="","",'Presentation details'!R14)</f>
        <v/>
      </c>
      <c r="H31" s="221" t="str">
        <f>IF('Presentation details'!S14="","",'Presentation details'!S14)</f>
        <v/>
      </c>
      <c r="I31" s="250" t="str">
        <f t="shared" si="0"/>
        <v/>
      </c>
      <c r="J31" s="253"/>
      <c r="K31" s="252" t="str">
        <f t="shared" si="1"/>
        <v/>
      </c>
      <c r="L31" s="252" t="str">
        <f t="shared" si="2"/>
        <v/>
      </c>
    </row>
    <row r="32" spans="1:255" ht="14" hidden="1">
      <c r="A32" s="500" t="str">
        <f>IF('Presentation details'!L15="","",'Presentation details'!L15)</f>
        <v/>
      </c>
      <c r="B32" s="501"/>
      <c r="C32" s="501"/>
      <c r="D32" s="502"/>
      <c r="E32" s="220" t="str">
        <f>IF('Presentation details'!P15="","",'Presentation details'!P15)</f>
        <v/>
      </c>
      <c r="F32" s="220" t="str">
        <f>IF('Presentation details'!Q15="","",'Presentation details'!Q15)</f>
        <v/>
      </c>
      <c r="G32" s="221" t="str">
        <f>IF('Presentation details'!R15="","",'Presentation details'!R15)</f>
        <v/>
      </c>
      <c r="H32" s="221" t="str">
        <f>IF('Presentation details'!S15="","",'Presentation details'!S15)</f>
        <v/>
      </c>
      <c r="I32" s="250" t="str">
        <f t="shared" si="0"/>
        <v/>
      </c>
      <c r="J32" s="253"/>
      <c r="K32" s="252" t="str">
        <f t="shared" si="1"/>
        <v/>
      </c>
      <c r="L32" s="252" t="str">
        <f t="shared" si="2"/>
        <v/>
      </c>
    </row>
    <row r="33" spans="1:12" ht="14" hidden="1">
      <c r="A33" s="500" t="str">
        <f>IF('Presentation details'!L16="","",'Presentation details'!L16)</f>
        <v/>
      </c>
      <c r="B33" s="501"/>
      <c r="C33" s="501"/>
      <c r="D33" s="502"/>
      <c r="E33" s="220" t="str">
        <f>IF('Presentation details'!P16="","",'Presentation details'!P16)</f>
        <v/>
      </c>
      <c r="F33" s="220" t="str">
        <f>IF('Presentation details'!Q16="","",'Presentation details'!Q16)</f>
        <v/>
      </c>
      <c r="G33" s="221" t="str">
        <f>IF('Presentation details'!R16="","",'Presentation details'!R16)</f>
        <v/>
      </c>
      <c r="H33" s="221" t="str">
        <f>IF('Presentation details'!S16="","",'Presentation details'!S16)</f>
        <v/>
      </c>
      <c r="I33" s="250" t="str">
        <f t="shared" si="0"/>
        <v/>
      </c>
      <c r="J33" s="253"/>
      <c r="K33" s="252" t="str">
        <f t="shared" si="1"/>
        <v/>
      </c>
      <c r="L33" s="252" t="str">
        <f t="shared" si="2"/>
        <v/>
      </c>
    </row>
    <row r="34" spans="1:12" ht="14" hidden="1">
      <c r="A34" s="500" t="str">
        <f>IF('Presentation details'!L17="","",'Presentation details'!L17)</f>
        <v/>
      </c>
      <c r="B34" s="501"/>
      <c r="C34" s="501"/>
      <c r="D34" s="502"/>
      <c r="E34" s="220" t="str">
        <f>IF('Presentation details'!P17="","",'Presentation details'!P17)</f>
        <v/>
      </c>
      <c r="F34" s="220" t="str">
        <f>IF('Presentation details'!Q17="","",'Presentation details'!Q17)</f>
        <v/>
      </c>
      <c r="G34" s="221" t="str">
        <f>IF('Presentation details'!R17="","",'Presentation details'!R17)</f>
        <v/>
      </c>
      <c r="H34" s="221" t="str">
        <f>IF('Presentation details'!S17="","",'Presentation details'!S17)</f>
        <v/>
      </c>
      <c r="I34" s="250" t="str">
        <f t="shared" si="0"/>
        <v/>
      </c>
      <c r="J34" s="253"/>
      <c r="K34" s="252" t="str">
        <f t="shared" si="1"/>
        <v/>
      </c>
      <c r="L34" s="252" t="str">
        <f t="shared" si="2"/>
        <v/>
      </c>
    </row>
    <row r="35" spans="1:12" ht="14" hidden="1">
      <c r="A35" s="500" t="str">
        <f>IF('Presentation details'!L18="","",'Presentation details'!L18)</f>
        <v/>
      </c>
      <c r="B35" s="501"/>
      <c r="C35" s="501"/>
      <c r="D35" s="502"/>
      <c r="E35" s="220" t="str">
        <f>IF('Presentation details'!P18="","",'Presentation details'!P18)</f>
        <v/>
      </c>
      <c r="F35" s="220" t="str">
        <f>IF('Presentation details'!Q18="","",'Presentation details'!Q18)</f>
        <v/>
      </c>
      <c r="G35" s="221" t="str">
        <f>IF('Presentation details'!R18="","",'Presentation details'!R18)</f>
        <v/>
      </c>
      <c r="H35" s="221" t="str">
        <f>IF('Presentation details'!S18="","",'Presentation details'!S18)</f>
        <v/>
      </c>
      <c r="I35" s="250" t="str">
        <f t="shared" si="0"/>
        <v/>
      </c>
      <c r="J35" s="253"/>
      <c r="K35" s="252" t="str">
        <f t="shared" si="1"/>
        <v/>
      </c>
      <c r="L35" s="252" t="str">
        <f t="shared" si="2"/>
        <v/>
      </c>
    </row>
    <row r="36" spans="1:12" ht="14" hidden="1">
      <c r="A36" s="500" t="str">
        <f>IF('Presentation details'!L19="","",'Presentation details'!L19)</f>
        <v/>
      </c>
      <c r="B36" s="501"/>
      <c r="C36" s="501"/>
      <c r="D36" s="502"/>
      <c r="E36" s="220" t="str">
        <f>IF('Presentation details'!P19="","",'Presentation details'!P19)</f>
        <v/>
      </c>
      <c r="F36" s="220" t="str">
        <f>IF('Presentation details'!Q19="","",'Presentation details'!Q19)</f>
        <v/>
      </c>
      <c r="G36" s="221" t="str">
        <f>IF('Presentation details'!R19="","",'Presentation details'!R19)</f>
        <v/>
      </c>
      <c r="H36" s="221" t="str">
        <f>IF('Presentation details'!S19="","",'Presentation details'!S19)</f>
        <v/>
      </c>
      <c r="I36" s="250" t="str">
        <f t="shared" si="0"/>
        <v/>
      </c>
      <c r="J36" s="253"/>
      <c r="K36" s="252" t="str">
        <f t="shared" si="1"/>
        <v/>
      </c>
      <c r="L36" s="252" t="str">
        <f t="shared" si="2"/>
        <v/>
      </c>
    </row>
    <row r="37" spans="1:12" ht="14" hidden="1">
      <c r="A37" s="500" t="str">
        <f>IF('Presentation details'!L20="","",'Presentation details'!L20)</f>
        <v/>
      </c>
      <c r="B37" s="501"/>
      <c r="C37" s="501"/>
      <c r="D37" s="502"/>
      <c r="E37" s="220" t="str">
        <f>IF('Presentation details'!P20="","",'Presentation details'!P20)</f>
        <v/>
      </c>
      <c r="F37" s="220" t="str">
        <f>IF('Presentation details'!Q20="","",'Presentation details'!Q20)</f>
        <v/>
      </c>
      <c r="G37" s="221" t="str">
        <f>IF('Presentation details'!R20="","",'Presentation details'!R20)</f>
        <v/>
      </c>
      <c r="H37" s="221" t="str">
        <f>IF('Presentation details'!S20="","",'Presentation details'!S20)</f>
        <v/>
      </c>
      <c r="I37" s="250" t="str">
        <f t="shared" si="0"/>
        <v/>
      </c>
      <c r="J37" s="253"/>
      <c r="K37" s="252" t="str">
        <f t="shared" si="1"/>
        <v/>
      </c>
      <c r="L37" s="252" t="str">
        <f t="shared" si="2"/>
        <v/>
      </c>
    </row>
    <row r="38" spans="1:12" ht="14" hidden="1">
      <c r="A38" s="500" t="str">
        <f>IF('Presentation details'!L21="","",'Presentation details'!L21)</f>
        <v/>
      </c>
      <c r="B38" s="501"/>
      <c r="C38" s="501"/>
      <c r="D38" s="502"/>
      <c r="E38" s="220" t="str">
        <f>IF('Presentation details'!P21="","",'Presentation details'!P21)</f>
        <v/>
      </c>
      <c r="F38" s="220" t="str">
        <f>IF('Presentation details'!Q21="","",'Presentation details'!Q21)</f>
        <v/>
      </c>
      <c r="G38" s="221" t="str">
        <f>IF('Presentation details'!R21="","",'Presentation details'!R21)</f>
        <v/>
      </c>
      <c r="H38" s="221" t="str">
        <f>IF('Presentation details'!S21="","",'Presentation details'!S21)</f>
        <v/>
      </c>
      <c r="I38" s="250" t="str">
        <f t="shared" si="0"/>
        <v/>
      </c>
      <c r="J38" s="253"/>
      <c r="K38" s="252" t="str">
        <f t="shared" si="1"/>
        <v/>
      </c>
      <c r="L38" s="252" t="str">
        <f t="shared" si="2"/>
        <v/>
      </c>
    </row>
    <row r="39" spans="1:12" ht="14" hidden="1">
      <c r="A39" s="500" t="str">
        <f>IF('Presentation details'!L22="","",'Presentation details'!L22)</f>
        <v/>
      </c>
      <c r="B39" s="501"/>
      <c r="C39" s="501"/>
      <c r="D39" s="502"/>
      <c r="E39" s="220" t="str">
        <f>IF('Presentation details'!P22="","",'Presentation details'!P22)</f>
        <v/>
      </c>
      <c r="F39" s="220" t="str">
        <f>IF('Presentation details'!Q22="","",'Presentation details'!Q22)</f>
        <v/>
      </c>
      <c r="G39" s="221" t="str">
        <f>IF('Presentation details'!R22="","",'Presentation details'!R22)</f>
        <v/>
      </c>
      <c r="H39" s="221" t="str">
        <f>IF('Presentation details'!S22="","",'Presentation details'!S22)</f>
        <v/>
      </c>
      <c r="I39" s="250" t="str">
        <f t="shared" si="0"/>
        <v/>
      </c>
      <c r="J39" s="253"/>
      <c r="K39" s="252" t="str">
        <f t="shared" si="1"/>
        <v/>
      </c>
      <c r="L39" s="252" t="str">
        <f t="shared" si="2"/>
        <v/>
      </c>
    </row>
    <row r="40" spans="1:12" ht="14" hidden="1">
      <c r="A40" s="500" t="str">
        <f>IF('Presentation details'!L23="","",'Presentation details'!L23)</f>
        <v/>
      </c>
      <c r="B40" s="501"/>
      <c r="C40" s="501"/>
      <c r="D40" s="502"/>
      <c r="E40" s="220" t="str">
        <f>IF('Presentation details'!P23="","",'Presentation details'!P23)</f>
        <v/>
      </c>
      <c r="F40" s="220" t="str">
        <f>IF('Presentation details'!Q23="","",'Presentation details'!Q23)</f>
        <v/>
      </c>
      <c r="G40" s="221" t="str">
        <f>IF('Presentation details'!R23="","",'Presentation details'!R23)</f>
        <v/>
      </c>
      <c r="H40" s="221" t="str">
        <f>IF('Presentation details'!S23="","",'Presentation details'!S23)</f>
        <v/>
      </c>
      <c r="I40" s="250" t="str">
        <f t="shared" si="0"/>
        <v/>
      </c>
      <c r="J40" s="253"/>
      <c r="K40" s="252" t="str">
        <f t="shared" si="1"/>
        <v/>
      </c>
      <c r="L40" s="252" t="str">
        <f t="shared" si="2"/>
        <v/>
      </c>
    </row>
    <row r="41" spans="1:12" ht="14" hidden="1">
      <c r="A41" s="500" t="str">
        <f>IF('Presentation details'!L24="","",'Presentation details'!L24)</f>
        <v/>
      </c>
      <c r="B41" s="501"/>
      <c r="C41" s="501"/>
      <c r="D41" s="502"/>
      <c r="E41" s="220" t="str">
        <f>IF('Presentation details'!P24="","",'Presentation details'!P24)</f>
        <v/>
      </c>
      <c r="F41" s="220" t="str">
        <f>IF('Presentation details'!Q24="","",'Presentation details'!Q24)</f>
        <v/>
      </c>
      <c r="G41" s="221" t="str">
        <f>IF('Presentation details'!R24="","",'Presentation details'!R24)</f>
        <v/>
      </c>
      <c r="H41" s="221" t="str">
        <f>IF('Presentation details'!S24="","",'Presentation details'!S24)</f>
        <v/>
      </c>
      <c r="I41" s="250" t="str">
        <f t="shared" si="0"/>
        <v/>
      </c>
      <c r="J41" s="253"/>
      <c r="K41" s="252" t="str">
        <f t="shared" si="1"/>
        <v/>
      </c>
      <c r="L41" s="252" t="str">
        <f t="shared" si="2"/>
        <v/>
      </c>
    </row>
    <row r="42" spans="1:12" ht="14" hidden="1">
      <c r="A42" s="500" t="str">
        <f>IF('Presentation details'!L25="","",'Presentation details'!L25)</f>
        <v/>
      </c>
      <c r="B42" s="501"/>
      <c r="C42" s="501"/>
      <c r="D42" s="502"/>
      <c r="E42" s="220" t="str">
        <f>IF('Presentation details'!P25="","",'Presentation details'!P25)</f>
        <v/>
      </c>
      <c r="F42" s="220" t="str">
        <f>IF('Presentation details'!Q25="","",'Presentation details'!Q25)</f>
        <v/>
      </c>
      <c r="G42" s="221" t="str">
        <f>IF('Presentation details'!R25="","",'Presentation details'!R25)</f>
        <v/>
      </c>
      <c r="H42" s="221" t="str">
        <f>IF('Presentation details'!S25="","",'Presentation details'!S25)</f>
        <v/>
      </c>
      <c r="I42" s="250" t="str">
        <f t="shared" si="0"/>
        <v/>
      </c>
      <c r="J42" s="253"/>
      <c r="K42" s="252" t="str">
        <f t="shared" si="1"/>
        <v/>
      </c>
      <c r="L42" s="252" t="str">
        <f t="shared" si="2"/>
        <v/>
      </c>
    </row>
    <row r="43" spans="1:12" ht="14" hidden="1">
      <c r="A43" s="500" t="str">
        <f>IF('Presentation details'!L26="","",'Presentation details'!L26)</f>
        <v/>
      </c>
      <c r="B43" s="501"/>
      <c r="C43" s="501"/>
      <c r="D43" s="502"/>
      <c r="E43" s="220" t="str">
        <f>IF('Presentation details'!P26="","",'Presentation details'!P26)</f>
        <v/>
      </c>
      <c r="F43" s="220" t="str">
        <f>IF('Presentation details'!Q26="","",'Presentation details'!Q26)</f>
        <v/>
      </c>
      <c r="G43" s="221" t="str">
        <f>IF('Presentation details'!R26="","",'Presentation details'!R26)</f>
        <v/>
      </c>
      <c r="H43" s="221" t="str">
        <f>IF('Presentation details'!S26="","",'Presentation details'!S26)</f>
        <v/>
      </c>
      <c r="I43" s="250" t="str">
        <f t="shared" si="0"/>
        <v/>
      </c>
      <c r="J43" s="253"/>
      <c r="K43" s="252" t="str">
        <f t="shared" si="1"/>
        <v/>
      </c>
      <c r="L43" s="252" t="str">
        <f t="shared" si="2"/>
        <v/>
      </c>
    </row>
    <row r="44" spans="1:12" ht="14" hidden="1">
      <c r="A44" s="500" t="str">
        <f>IF('Presentation details'!L27="","",'Presentation details'!L27)</f>
        <v/>
      </c>
      <c r="B44" s="501"/>
      <c r="C44" s="501"/>
      <c r="D44" s="502"/>
      <c r="E44" s="220" t="str">
        <f>IF('Presentation details'!P27="","",'Presentation details'!P27)</f>
        <v/>
      </c>
      <c r="F44" s="220" t="str">
        <f>IF('Presentation details'!Q27="","",'Presentation details'!Q27)</f>
        <v/>
      </c>
      <c r="G44" s="221" t="str">
        <f>IF('Presentation details'!R27="","",'Presentation details'!R27)</f>
        <v/>
      </c>
      <c r="H44" s="221" t="str">
        <f>IF('Presentation details'!S27="","",'Presentation details'!S27)</f>
        <v/>
      </c>
      <c r="I44" s="250" t="str">
        <f t="shared" si="0"/>
        <v/>
      </c>
      <c r="J44" s="253"/>
      <c r="K44" s="252" t="str">
        <f t="shared" si="1"/>
        <v/>
      </c>
      <c r="L44" s="252" t="str">
        <f t="shared" si="2"/>
        <v/>
      </c>
    </row>
    <row r="45" spans="1:12" ht="14" hidden="1">
      <c r="A45" s="500" t="str">
        <f>IF('Presentation details'!L28="","",'Presentation details'!L28)</f>
        <v/>
      </c>
      <c r="B45" s="501"/>
      <c r="C45" s="501"/>
      <c r="D45" s="502"/>
      <c r="E45" s="220" t="str">
        <f>IF('Presentation details'!P28="","",'Presentation details'!P28)</f>
        <v/>
      </c>
      <c r="F45" s="220" t="str">
        <f>IF('Presentation details'!Q28="","",'Presentation details'!Q28)</f>
        <v/>
      </c>
      <c r="G45" s="221" t="str">
        <f>IF('Presentation details'!R28="","",'Presentation details'!R28)</f>
        <v/>
      </c>
      <c r="H45" s="221" t="str">
        <f>IF('Presentation details'!S28="","",'Presentation details'!S28)</f>
        <v/>
      </c>
      <c r="I45" s="250" t="str">
        <f t="shared" si="0"/>
        <v/>
      </c>
      <c r="J45" s="253"/>
      <c r="K45" s="252" t="str">
        <f t="shared" si="1"/>
        <v/>
      </c>
      <c r="L45" s="252" t="str">
        <f t="shared" si="2"/>
        <v/>
      </c>
    </row>
    <row r="46" spans="1:12" ht="14" hidden="1">
      <c r="A46" s="500" t="str">
        <f>IF('Presentation details'!L29="","",'Presentation details'!L29)</f>
        <v/>
      </c>
      <c r="B46" s="501"/>
      <c r="C46" s="501"/>
      <c r="D46" s="502"/>
      <c r="E46" s="220" t="str">
        <f>IF('Presentation details'!P29="","",'Presentation details'!P29)</f>
        <v/>
      </c>
      <c r="F46" s="220" t="str">
        <f>IF('Presentation details'!Q29="","",'Presentation details'!Q29)</f>
        <v/>
      </c>
      <c r="G46" s="221" t="str">
        <f>IF('Presentation details'!R29="","",'Presentation details'!R29)</f>
        <v/>
      </c>
      <c r="H46" s="221" t="str">
        <f>IF('Presentation details'!S29="","",'Presentation details'!S29)</f>
        <v/>
      </c>
      <c r="I46" s="250" t="str">
        <f t="shared" si="0"/>
        <v/>
      </c>
      <c r="J46" s="253"/>
      <c r="K46" s="252" t="str">
        <f t="shared" si="1"/>
        <v/>
      </c>
      <c r="L46" s="252" t="str">
        <f t="shared" si="2"/>
        <v/>
      </c>
    </row>
    <row r="47" spans="1:12" ht="14" hidden="1">
      <c r="A47" s="500" t="str">
        <f>IF('Presentation details'!L30="","",'Presentation details'!L30)</f>
        <v/>
      </c>
      <c r="B47" s="501"/>
      <c r="C47" s="501"/>
      <c r="D47" s="502"/>
      <c r="E47" s="220" t="str">
        <f>IF('Presentation details'!P30="","",'Presentation details'!P30)</f>
        <v/>
      </c>
      <c r="F47" s="220" t="str">
        <f>IF('Presentation details'!Q30="","",'Presentation details'!Q30)</f>
        <v/>
      </c>
      <c r="G47" s="221" t="str">
        <f>IF('Presentation details'!R30="","",'Presentation details'!R30)</f>
        <v/>
      </c>
      <c r="H47" s="221" t="str">
        <f>IF('Presentation details'!S30="","",'Presentation details'!S30)</f>
        <v/>
      </c>
      <c r="I47" s="250" t="str">
        <f t="shared" si="0"/>
        <v/>
      </c>
      <c r="J47" s="253"/>
      <c r="K47" s="252" t="str">
        <f t="shared" ref="K47:K108" si="3">IF(J47="","",(ROUND(J47*D$17,2)))</f>
        <v/>
      </c>
      <c r="L47" s="252" t="str">
        <f t="shared" ref="L47:L108" si="4">IF(K47="","",(ROUND(K47*H$14,2)))</f>
        <v/>
      </c>
    </row>
    <row r="48" spans="1:12" ht="14" hidden="1">
      <c r="A48" s="500" t="str">
        <f>IF('Presentation details'!L31="","",'Presentation details'!L31)</f>
        <v/>
      </c>
      <c r="B48" s="501"/>
      <c r="C48" s="501"/>
      <c r="D48" s="502"/>
      <c r="E48" s="220" t="str">
        <f>IF('Presentation details'!P31="","",'Presentation details'!P31)</f>
        <v/>
      </c>
      <c r="F48" s="220" t="str">
        <f>IF('Presentation details'!Q31="","",'Presentation details'!Q31)</f>
        <v/>
      </c>
      <c r="G48" s="221" t="str">
        <f>IF('Presentation details'!R31="","",'Presentation details'!R31)</f>
        <v/>
      </c>
      <c r="H48" s="221" t="str">
        <f>IF('Presentation details'!S31="","",'Presentation details'!S31)</f>
        <v/>
      </c>
      <c r="I48" s="250" t="str">
        <f t="shared" si="0"/>
        <v/>
      </c>
      <c r="J48" s="253"/>
      <c r="K48" s="252" t="str">
        <f t="shared" si="3"/>
        <v/>
      </c>
      <c r="L48" s="252" t="str">
        <f t="shared" si="4"/>
        <v/>
      </c>
    </row>
    <row r="49" spans="1:12" ht="14" hidden="1">
      <c r="A49" s="500" t="str">
        <f>IF('Presentation details'!L32="","",'Presentation details'!L32)</f>
        <v/>
      </c>
      <c r="B49" s="501"/>
      <c r="C49" s="501"/>
      <c r="D49" s="502"/>
      <c r="E49" s="220" t="str">
        <f>IF('Presentation details'!P32="","",'Presentation details'!P32)</f>
        <v/>
      </c>
      <c r="F49" s="220" t="str">
        <f>IF('Presentation details'!Q32="","",'Presentation details'!Q32)</f>
        <v/>
      </c>
      <c r="G49" s="221" t="str">
        <f>IF('Presentation details'!R32="","",'Presentation details'!R32)</f>
        <v/>
      </c>
      <c r="H49" s="221" t="str">
        <f>IF('Presentation details'!S32="","",'Presentation details'!S32)</f>
        <v/>
      </c>
      <c r="I49" s="250" t="str">
        <f t="shared" si="0"/>
        <v/>
      </c>
      <c r="J49" s="253"/>
      <c r="K49" s="252" t="str">
        <f t="shared" si="3"/>
        <v/>
      </c>
      <c r="L49" s="252" t="str">
        <f t="shared" si="4"/>
        <v/>
      </c>
    </row>
    <row r="50" spans="1:12" ht="14" hidden="1">
      <c r="A50" s="500" t="str">
        <f>IF('Presentation details'!L33="","",'Presentation details'!L33)</f>
        <v/>
      </c>
      <c r="B50" s="501"/>
      <c r="C50" s="501"/>
      <c r="D50" s="502"/>
      <c r="E50" s="220" t="str">
        <f>IF('Presentation details'!P33="","",'Presentation details'!P33)</f>
        <v/>
      </c>
      <c r="F50" s="220" t="str">
        <f>IF('Presentation details'!Q33="","",'Presentation details'!Q33)</f>
        <v/>
      </c>
      <c r="G50" s="221" t="str">
        <f>IF('Presentation details'!R33="","",'Presentation details'!R33)</f>
        <v/>
      </c>
      <c r="H50" s="221" t="str">
        <f>IF('Presentation details'!S33="","",'Presentation details'!S33)</f>
        <v/>
      </c>
      <c r="I50" s="250" t="str">
        <f t="shared" si="0"/>
        <v/>
      </c>
      <c r="J50" s="253"/>
      <c r="K50" s="252" t="str">
        <f t="shared" si="3"/>
        <v/>
      </c>
      <c r="L50" s="252" t="str">
        <f t="shared" si="4"/>
        <v/>
      </c>
    </row>
    <row r="51" spans="1:12" ht="14" hidden="1">
      <c r="A51" s="500" t="str">
        <f>IF('Presentation details'!L34="","",'Presentation details'!L34)</f>
        <v/>
      </c>
      <c r="B51" s="501"/>
      <c r="C51" s="501"/>
      <c r="D51" s="502"/>
      <c r="E51" s="220" t="str">
        <f>IF('Presentation details'!P34="","",'Presentation details'!P34)</f>
        <v/>
      </c>
      <c r="F51" s="220" t="str">
        <f>IF('Presentation details'!Q34="","",'Presentation details'!Q34)</f>
        <v/>
      </c>
      <c r="G51" s="221" t="str">
        <f>IF('Presentation details'!R34="","",'Presentation details'!R34)</f>
        <v/>
      </c>
      <c r="H51" s="221" t="str">
        <f>IF('Presentation details'!S34="","",'Presentation details'!S34)</f>
        <v/>
      </c>
      <c r="I51" s="250" t="str">
        <f t="shared" si="0"/>
        <v/>
      </c>
      <c r="J51" s="253"/>
      <c r="K51" s="252" t="str">
        <f t="shared" si="3"/>
        <v/>
      </c>
      <c r="L51" s="252" t="str">
        <f t="shared" si="4"/>
        <v/>
      </c>
    </row>
    <row r="52" spans="1:12" ht="14" hidden="1">
      <c r="A52" s="500" t="str">
        <f>IF('Presentation details'!L35="","",'Presentation details'!L35)</f>
        <v/>
      </c>
      <c r="B52" s="501"/>
      <c r="C52" s="501"/>
      <c r="D52" s="502"/>
      <c r="E52" s="220" t="str">
        <f>IF('Presentation details'!P35="","",'Presentation details'!P35)</f>
        <v/>
      </c>
      <c r="F52" s="220" t="str">
        <f>IF('Presentation details'!Q35="","",'Presentation details'!Q35)</f>
        <v/>
      </c>
      <c r="G52" s="221" t="str">
        <f>IF('Presentation details'!R35="","",'Presentation details'!R35)</f>
        <v/>
      </c>
      <c r="H52" s="221" t="str">
        <f>IF('Presentation details'!S35="","",'Presentation details'!S35)</f>
        <v/>
      </c>
      <c r="I52" s="250" t="str">
        <f t="shared" si="0"/>
        <v/>
      </c>
      <c r="J52" s="253"/>
      <c r="K52" s="252" t="str">
        <f t="shared" si="3"/>
        <v/>
      </c>
      <c r="L52" s="252" t="str">
        <f t="shared" si="4"/>
        <v/>
      </c>
    </row>
    <row r="53" spans="1:12" ht="14" hidden="1">
      <c r="A53" s="500" t="str">
        <f>IF('Presentation details'!L36="","",'Presentation details'!L36)</f>
        <v/>
      </c>
      <c r="B53" s="501"/>
      <c r="C53" s="501"/>
      <c r="D53" s="502"/>
      <c r="E53" s="220" t="str">
        <f>IF('Presentation details'!P36="","",'Presentation details'!P36)</f>
        <v/>
      </c>
      <c r="F53" s="220" t="str">
        <f>IF('Presentation details'!Q36="","",'Presentation details'!Q36)</f>
        <v/>
      </c>
      <c r="G53" s="221" t="str">
        <f>IF('Presentation details'!R36="","",'Presentation details'!R36)</f>
        <v/>
      </c>
      <c r="H53" s="221" t="str">
        <f>IF('Presentation details'!S36="","",'Presentation details'!S36)</f>
        <v/>
      </c>
      <c r="I53" s="250" t="str">
        <f t="shared" si="0"/>
        <v/>
      </c>
      <c r="J53" s="253"/>
      <c r="K53" s="252" t="str">
        <f t="shared" si="3"/>
        <v/>
      </c>
      <c r="L53" s="252" t="str">
        <f t="shared" si="4"/>
        <v/>
      </c>
    </row>
    <row r="54" spans="1:12" ht="14" hidden="1">
      <c r="A54" s="500" t="str">
        <f>IF('Presentation details'!L37="","",'Presentation details'!L37)</f>
        <v/>
      </c>
      <c r="B54" s="501"/>
      <c r="C54" s="501"/>
      <c r="D54" s="502"/>
      <c r="E54" s="220" t="str">
        <f>IF('Presentation details'!P37="","",'Presentation details'!P37)</f>
        <v/>
      </c>
      <c r="F54" s="220" t="str">
        <f>IF('Presentation details'!Q37="","",'Presentation details'!Q37)</f>
        <v/>
      </c>
      <c r="G54" s="221" t="str">
        <f>IF('Presentation details'!R37="","",'Presentation details'!R37)</f>
        <v/>
      </c>
      <c r="H54" s="221" t="str">
        <f>IF('Presentation details'!S37="","",'Presentation details'!S37)</f>
        <v/>
      </c>
      <c r="I54" s="250" t="str">
        <f t="shared" si="0"/>
        <v/>
      </c>
      <c r="J54" s="253"/>
      <c r="K54" s="252" t="str">
        <f t="shared" si="3"/>
        <v/>
      </c>
      <c r="L54" s="252" t="str">
        <f t="shared" si="4"/>
        <v/>
      </c>
    </row>
    <row r="55" spans="1:12" ht="14" hidden="1">
      <c r="A55" s="500" t="str">
        <f>IF('Presentation details'!L38="","",'Presentation details'!L38)</f>
        <v/>
      </c>
      <c r="B55" s="501"/>
      <c r="C55" s="501"/>
      <c r="D55" s="502"/>
      <c r="E55" s="220" t="str">
        <f>IF('Presentation details'!P38="","",'Presentation details'!P38)</f>
        <v/>
      </c>
      <c r="F55" s="220" t="str">
        <f>IF('Presentation details'!Q38="","",'Presentation details'!Q38)</f>
        <v/>
      </c>
      <c r="G55" s="221" t="str">
        <f>IF('Presentation details'!R38="","",'Presentation details'!R38)</f>
        <v/>
      </c>
      <c r="H55" s="221" t="str">
        <f>IF('Presentation details'!S38="","",'Presentation details'!S38)</f>
        <v/>
      </c>
      <c r="I55" s="250" t="str">
        <f t="shared" si="0"/>
        <v/>
      </c>
      <c r="J55" s="253"/>
      <c r="K55" s="252" t="str">
        <f t="shared" si="3"/>
        <v/>
      </c>
      <c r="L55" s="252" t="str">
        <f t="shared" si="4"/>
        <v/>
      </c>
    </row>
    <row r="56" spans="1:12" ht="14" hidden="1">
      <c r="A56" s="500" t="str">
        <f>IF('Presentation details'!L39="","",'Presentation details'!L39)</f>
        <v/>
      </c>
      <c r="B56" s="501"/>
      <c r="C56" s="501"/>
      <c r="D56" s="502"/>
      <c r="E56" s="220" t="str">
        <f>IF('Presentation details'!P39="","",'Presentation details'!P39)</f>
        <v/>
      </c>
      <c r="F56" s="220" t="str">
        <f>IF('Presentation details'!Q39="","",'Presentation details'!Q39)</f>
        <v/>
      </c>
      <c r="G56" s="221" t="str">
        <f>IF('Presentation details'!R39="","",'Presentation details'!R39)</f>
        <v/>
      </c>
      <c r="H56" s="221" t="str">
        <f>IF('Presentation details'!S39="","",'Presentation details'!S39)</f>
        <v/>
      </c>
      <c r="I56" s="250" t="str">
        <f t="shared" si="0"/>
        <v/>
      </c>
      <c r="J56" s="253"/>
      <c r="K56" s="252" t="str">
        <f t="shared" si="3"/>
        <v/>
      </c>
      <c r="L56" s="252" t="str">
        <f t="shared" si="4"/>
        <v/>
      </c>
    </row>
    <row r="57" spans="1:12" ht="14" hidden="1">
      <c r="A57" s="500" t="str">
        <f>IF('Presentation details'!L40="","",'Presentation details'!L40)</f>
        <v/>
      </c>
      <c r="B57" s="501"/>
      <c r="C57" s="501"/>
      <c r="D57" s="502"/>
      <c r="E57" s="220" t="str">
        <f>IF('Presentation details'!P40="","",'Presentation details'!P40)</f>
        <v/>
      </c>
      <c r="F57" s="220" t="str">
        <f>IF('Presentation details'!Q40="","",'Presentation details'!Q40)</f>
        <v/>
      </c>
      <c r="G57" s="221" t="str">
        <f>IF('Presentation details'!R40="","",'Presentation details'!R40)</f>
        <v/>
      </c>
      <c r="H57" s="221" t="str">
        <f>IF('Presentation details'!S40="","",'Presentation details'!S40)</f>
        <v/>
      </c>
      <c r="I57" s="250" t="str">
        <f t="shared" si="0"/>
        <v/>
      </c>
      <c r="J57" s="253"/>
      <c r="K57" s="252" t="str">
        <f t="shared" si="3"/>
        <v/>
      </c>
      <c r="L57" s="252" t="str">
        <f t="shared" si="4"/>
        <v/>
      </c>
    </row>
    <row r="58" spans="1:12" ht="14" hidden="1">
      <c r="A58" s="500" t="str">
        <f>IF('Presentation details'!L41="","",'Presentation details'!L41)</f>
        <v/>
      </c>
      <c r="B58" s="501"/>
      <c r="C58" s="501"/>
      <c r="D58" s="502"/>
      <c r="E58" s="220" t="str">
        <f>IF('Presentation details'!P41="","",'Presentation details'!P41)</f>
        <v/>
      </c>
      <c r="F58" s="220" t="str">
        <f>IF('Presentation details'!Q41="","",'Presentation details'!Q41)</f>
        <v/>
      </c>
      <c r="G58" s="221" t="str">
        <f>IF('Presentation details'!R41="","",'Presentation details'!R41)</f>
        <v/>
      </c>
      <c r="H58" s="221" t="str">
        <f>IF('Presentation details'!S41="","",'Presentation details'!S41)</f>
        <v/>
      </c>
      <c r="I58" s="250" t="str">
        <f t="shared" ref="I58:I89" si="5">IF(G58="","",+ROUND(IF(H58&gt;=1001,G58*H$20,G58*H$21),2))</f>
        <v/>
      </c>
      <c r="J58" s="253"/>
      <c r="K58" s="252" t="str">
        <f t="shared" si="3"/>
        <v/>
      </c>
      <c r="L58" s="252" t="str">
        <f t="shared" si="4"/>
        <v/>
      </c>
    </row>
    <row r="59" spans="1:12" ht="14" hidden="1">
      <c r="A59" s="500" t="str">
        <f>IF('Presentation details'!L42="","",'Presentation details'!L42)</f>
        <v/>
      </c>
      <c r="B59" s="501"/>
      <c r="C59" s="501"/>
      <c r="D59" s="502"/>
      <c r="E59" s="220" t="str">
        <f>IF('Presentation details'!P42="","",'Presentation details'!P42)</f>
        <v/>
      </c>
      <c r="F59" s="220" t="str">
        <f>IF('Presentation details'!Q42="","",'Presentation details'!Q42)</f>
        <v/>
      </c>
      <c r="G59" s="221" t="str">
        <f>IF('Presentation details'!R42="","",'Presentation details'!R42)</f>
        <v/>
      </c>
      <c r="H59" s="221" t="str">
        <f>IF('Presentation details'!S42="","",'Presentation details'!S42)</f>
        <v/>
      </c>
      <c r="I59" s="250" t="str">
        <f t="shared" si="5"/>
        <v/>
      </c>
      <c r="J59" s="253"/>
      <c r="K59" s="252" t="str">
        <f t="shared" si="3"/>
        <v/>
      </c>
      <c r="L59" s="252" t="str">
        <f t="shared" si="4"/>
        <v/>
      </c>
    </row>
    <row r="60" spans="1:12" ht="14" hidden="1">
      <c r="A60" s="500" t="str">
        <f>IF('Presentation details'!L43="","",'Presentation details'!L43)</f>
        <v/>
      </c>
      <c r="B60" s="501"/>
      <c r="C60" s="501"/>
      <c r="D60" s="502"/>
      <c r="E60" s="220" t="str">
        <f>IF('Presentation details'!P43="","",'Presentation details'!P43)</f>
        <v/>
      </c>
      <c r="F60" s="220" t="str">
        <f>IF('Presentation details'!Q43="","",'Presentation details'!Q43)</f>
        <v/>
      </c>
      <c r="G60" s="221" t="str">
        <f>IF('Presentation details'!R43="","",'Presentation details'!R43)</f>
        <v/>
      </c>
      <c r="H60" s="221" t="str">
        <f>IF('Presentation details'!S43="","",'Presentation details'!S43)</f>
        <v/>
      </c>
      <c r="I60" s="250" t="str">
        <f t="shared" si="5"/>
        <v/>
      </c>
      <c r="J60" s="253"/>
      <c r="K60" s="252" t="str">
        <f t="shared" si="3"/>
        <v/>
      </c>
      <c r="L60" s="252" t="str">
        <f t="shared" si="4"/>
        <v/>
      </c>
    </row>
    <row r="61" spans="1:12" ht="14" hidden="1">
      <c r="A61" s="500" t="str">
        <f>IF('Presentation details'!L44="","",'Presentation details'!L44)</f>
        <v/>
      </c>
      <c r="B61" s="501"/>
      <c r="C61" s="501"/>
      <c r="D61" s="502"/>
      <c r="E61" s="220" t="str">
        <f>IF('Presentation details'!P44="","",'Presentation details'!P44)</f>
        <v/>
      </c>
      <c r="F61" s="220" t="str">
        <f>IF('Presentation details'!Q44="","",'Presentation details'!Q44)</f>
        <v/>
      </c>
      <c r="G61" s="221" t="str">
        <f>IF('Presentation details'!R44="","",'Presentation details'!R44)</f>
        <v/>
      </c>
      <c r="H61" s="221" t="str">
        <f>IF('Presentation details'!S44="","",'Presentation details'!S44)</f>
        <v/>
      </c>
      <c r="I61" s="250" t="str">
        <f t="shared" si="5"/>
        <v/>
      </c>
      <c r="J61" s="253"/>
      <c r="K61" s="252" t="str">
        <f t="shared" si="3"/>
        <v/>
      </c>
      <c r="L61" s="252" t="str">
        <f t="shared" si="4"/>
        <v/>
      </c>
    </row>
    <row r="62" spans="1:12" ht="14" hidden="1">
      <c r="A62" s="500" t="str">
        <f>IF('Presentation details'!L45="","",'Presentation details'!L45)</f>
        <v/>
      </c>
      <c r="B62" s="501"/>
      <c r="C62" s="501"/>
      <c r="D62" s="502"/>
      <c r="E62" s="220" t="str">
        <f>IF('Presentation details'!P45="","",'Presentation details'!P45)</f>
        <v/>
      </c>
      <c r="F62" s="220" t="str">
        <f>IF('Presentation details'!Q45="","",'Presentation details'!Q45)</f>
        <v/>
      </c>
      <c r="G62" s="221" t="str">
        <f>IF('Presentation details'!R45="","",'Presentation details'!R45)</f>
        <v/>
      </c>
      <c r="H62" s="221" t="str">
        <f>IF('Presentation details'!S45="","",'Presentation details'!S45)</f>
        <v/>
      </c>
      <c r="I62" s="250" t="str">
        <f t="shared" si="5"/>
        <v/>
      </c>
      <c r="J62" s="253"/>
      <c r="K62" s="252" t="str">
        <f t="shared" si="3"/>
        <v/>
      </c>
      <c r="L62" s="252" t="str">
        <f t="shared" si="4"/>
        <v/>
      </c>
    </row>
    <row r="63" spans="1:12" ht="14" hidden="1">
      <c r="A63" s="500" t="str">
        <f>IF('Presentation details'!L46="","",'Presentation details'!L46)</f>
        <v/>
      </c>
      <c r="B63" s="501"/>
      <c r="C63" s="501"/>
      <c r="D63" s="502"/>
      <c r="E63" s="220" t="str">
        <f>IF('Presentation details'!P46="","",'Presentation details'!P46)</f>
        <v/>
      </c>
      <c r="F63" s="220" t="str">
        <f>IF('Presentation details'!Q46="","",'Presentation details'!Q46)</f>
        <v/>
      </c>
      <c r="G63" s="221" t="str">
        <f>IF('Presentation details'!R46="","",'Presentation details'!R46)</f>
        <v/>
      </c>
      <c r="H63" s="221" t="str">
        <f>IF('Presentation details'!S46="","",'Presentation details'!S46)</f>
        <v/>
      </c>
      <c r="I63" s="250" t="str">
        <f t="shared" si="5"/>
        <v/>
      </c>
      <c r="J63" s="253"/>
      <c r="K63" s="252" t="str">
        <f t="shared" si="3"/>
        <v/>
      </c>
      <c r="L63" s="252" t="str">
        <f t="shared" si="4"/>
        <v/>
      </c>
    </row>
    <row r="64" spans="1:12" ht="14" hidden="1">
      <c r="A64" s="500" t="str">
        <f>IF('Presentation details'!L47="","",'Presentation details'!L47)</f>
        <v/>
      </c>
      <c r="B64" s="501"/>
      <c r="C64" s="501"/>
      <c r="D64" s="502"/>
      <c r="E64" s="220" t="str">
        <f>IF('Presentation details'!P47="","",'Presentation details'!P47)</f>
        <v/>
      </c>
      <c r="F64" s="220" t="str">
        <f>IF('Presentation details'!Q47="","",'Presentation details'!Q47)</f>
        <v/>
      </c>
      <c r="G64" s="221" t="str">
        <f>IF('Presentation details'!R47="","",'Presentation details'!R47)</f>
        <v/>
      </c>
      <c r="H64" s="221" t="str">
        <f>IF('Presentation details'!S47="","",'Presentation details'!S47)</f>
        <v/>
      </c>
      <c r="I64" s="250" t="str">
        <f t="shared" si="5"/>
        <v/>
      </c>
      <c r="J64" s="253"/>
      <c r="K64" s="252" t="str">
        <f t="shared" si="3"/>
        <v/>
      </c>
      <c r="L64" s="252" t="str">
        <f t="shared" si="4"/>
        <v/>
      </c>
    </row>
    <row r="65" spans="1:12" ht="14" hidden="1">
      <c r="A65" s="500" t="str">
        <f>IF('Presentation details'!L48="","",'Presentation details'!L48)</f>
        <v/>
      </c>
      <c r="B65" s="501"/>
      <c r="C65" s="501"/>
      <c r="D65" s="502"/>
      <c r="E65" s="220" t="str">
        <f>IF('Presentation details'!P48="","",'Presentation details'!P48)</f>
        <v/>
      </c>
      <c r="F65" s="220" t="str">
        <f>IF('Presentation details'!Q48="","",'Presentation details'!Q48)</f>
        <v/>
      </c>
      <c r="G65" s="221" t="str">
        <f>IF('Presentation details'!R48="","",'Presentation details'!R48)</f>
        <v/>
      </c>
      <c r="H65" s="221" t="str">
        <f>IF('Presentation details'!S48="","",'Presentation details'!S48)</f>
        <v/>
      </c>
      <c r="I65" s="250" t="str">
        <f t="shared" si="5"/>
        <v/>
      </c>
      <c r="J65" s="253"/>
      <c r="K65" s="252" t="str">
        <f t="shared" si="3"/>
        <v/>
      </c>
      <c r="L65" s="252" t="str">
        <f t="shared" si="4"/>
        <v/>
      </c>
    </row>
    <row r="66" spans="1:12" ht="14" hidden="1">
      <c r="A66" s="500" t="str">
        <f>IF('Presentation details'!L49="","",'Presentation details'!L49)</f>
        <v/>
      </c>
      <c r="B66" s="501"/>
      <c r="C66" s="501"/>
      <c r="D66" s="502"/>
      <c r="E66" s="220" t="str">
        <f>IF('Presentation details'!P49="","",'Presentation details'!P49)</f>
        <v/>
      </c>
      <c r="F66" s="220" t="str">
        <f>IF('Presentation details'!Q49="","",'Presentation details'!Q49)</f>
        <v/>
      </c>
      <c r="G66" s="221" t="str">
        <f>IF('Presentation details'!R49="","",'Presentation details'!R49)</f>
        <v/>
      </c>
      <c r="H66" s="221" t="str">
        <f>IF('Presentation details'!S49="","",'Presentation details'!S49)</f>
        <v/>
      </c>
      <c r="I66" s="250" t="str">
        <f t="shared" si="5"/>
        <v/>
      </c>
      <c r="J66" s="253"/>
      <c r="K66" s="252" t="str">
        <f t="shared" si="3"/>
        <v/>
      </c>
      <c r="L66" s="252" t="str">
        <f t="shared" si="4"/>
        <v/>
      </c>
    </row>
    <row r="67" spans="1:12" ht="14" hidden="1">
      <c r="A67" s="500" t="str">
        <f>IF('Presentation details'!L50="","",'Presentation details'!L50)</f>
        <v/>
      </c>
      <c r="B67" s="501"/>
      <c r="C67" s="501"/>
      <c r="D67" s="502"/>
      <c r="E67" s="220" t="str">
        <f>IF('Presentation details'!P50="","",'Presentation details'!P50)</f>
        <v/>
      </c>
      <c r="F67" s="220" t="str">
        <f>IF('Presentation details'!Q50="","",'Presentation details'!Q50)</f>
        <v/>
      </c>
      <c r="G67" s="221" t="str">
        <f>IF('Presentation details'!R50="","",'Presentation details'!R50)</f>
        <v/>
      </c>
      <c r="H67" s="221" t="str">
        <f>IF('Presentation details'!S50="","",'Presentation details'!S50)</f>
        <v/>
      </c>
      <c r="I67" s="250" t="str">
        <f t="shared" si="5"/>
        <v/>
      </c>
      <c r="J67" s="253"/>
      <c r="K67" s="252" t="str">
        <f t="shared" si="3"/>
        <v/>
      </c>
      <c r="L67" s="252" t="str">
        <f t="shared" si="4"/>
        <v/>
      </c>
    </row>
    <row r="68" spans="1:12" ht="14" hidden="1">
      <c r="A68" s="500" t="str">
        <f>IF('Presentation details'!L51="","",'Presentation details'!L51)</f>
        <v/>
      </c>
      <c r="B68" s="501"/>
      <c r="C68" s="501"/>
      <c r="D68" s="502"/>
      <c r="E68" s="220" t="str">
        <f>IF('Presentation details'!P51="","",'Presentation details'!P51)</f>
        <v/>
      </c>
      <c r="F68" s="220" t="str">
        <f>IF('Presentation details'!Q51="","",'Presentation details'!Q51)</f>
        <v/>
      </c>
      <c r="G68" s="221" t="str">
        <f>IF('Presentation details'!R51="","",'Presentation details'!R51)</f>
        <v/>
      </c>
      <c r="H68" s="221" t="str">
        <f>IF('Presentation details'!S51="","",'Presentation details'!S51)</f>
        <v/>
      </c>
      <c r="I68" s="250" t="str">
        <f t="shared" si="5"/>
        <v/>
      </c>
      <c r="J68" s="253"/>
      <c r="K68" s="252" t="str">
        <f t="shared" si="3"/>
        <v/>
      </c>
      <c r="L68" s="252" t="str">
        <f t="shared" si="4"/>
        <v/>
      </c>
    </row>
    <row r="69" spans="1:12" ht="14" hidden="1">
      <c r="A69" s="500" t="str">
        <f>IF('Presentation details'!L52="","",'Presentation details'!L52)</f>
        <v/>
      </c>
      <c r="B69" s="501"/>
      <c r="C69" s="501"/>
      <c r="D69" s="502"/>
      <c r="E69" s="220" t="str">
        <f>IF('Presentation details'!P52="","",'Presentation details'!P52)</f>
        <v/>
      </c>
      <c r="F69" s="220" t="str">
        <f>IF('Presentation details'!Q52="","",'Presentation details'!Q52)</f>
        <v/>
      </c>
      <c r="G69" s="221" t="str">
        <f>IF('Presentation details'!R52="","",'Presentation details'!R52)</f>
        <v/>
      </c>
      <c r="H69" s="221" t="str">
        <f>IF('Presentation details'!S52="","",'Presentation details'!S52)</f>
        <v/>
      </c>
      <c r="I69" s="250" t="str">
        <f t="shared" si="5"/>
        <v/>
      </c>
      <c r="J69" s="253"/>
      <c r="K69" s="252" t="str">
        <f t="shared" si="3"/>
        <v/>
      </c>
      <c r="L69" s="252" t="str">
        <f t="shared" si="4"/>
        <v/>
      </c>
    </row>
    <row r="70" spans="1:12" ht="14" hidden="1">
      <c r="A70" s="500" t="str">
        <f>IF('Presentation details'!L53="","",'Presentation details'!L53)</f>
        <v/>
      </c>
      <c r="B70" s="501"/>
      <c r="C70" s="501"/>
      <c r="D70" s="502"/>
      <c r="E70" s="220" t="str">
        <f>IF('Presentation details'!P53="","",'Presentation details'!P53)</f>
        <v/>
      </c>
      <c r="F70" s="220" t="str">
        <f>IF('Presentation details'!Q53="","",'Presentation details'!Q53)</f>
        <v/>
      </c>
      <c r="G70" s="221" t="str">
        <f>IF('Presentation details'!R53="","",'Presentation details'!R53)</f>
        <v/>
      </c>
      <c r="H70" s="221" t="str">
        <f>IF('Presentation details'!S53="","",'Presentation details'!S53)</f>
        <v/>
      </c>
      <c r="I70" s="250" t="str">
        <f t="shared" si="5"/>
        <v/>
      </c>
      <c r="J70" s="253"/>
      <c r="K70" s="252" t="str">
        <f t="shared" si="3"/>
        <v/>
      </c>
      <c r="L70" s="252" t="str">
        <f t="shared" si="4"/>
        <v/>
      </c>
    </row>
    <row r="71" spans="1:12" ht="14" hidden="1">
      <c r="A71" s="500" t="str">
        <f>IF('Presentation details'!L54="","",'Presentation details'!L54)</f>
        <v/>
      </c>
      <c r="B71" s="501"/>
      <c r="C71" s="501"/>
      <c r="D71" s="502"/>
      <c r="E71" s="220" t="str">
        <f>IF('Presentation details'!P54="","",'Presentation details'!P54)</f>
        <v/>
      </c>
      <c r="F71" s="220" t="str">
        <f>IF('Presentation details'!Q54="","",'Presentation details'!Q54)</f>
        <v/>
      </c>
      <c r="G71" s="221" t="str">
        <f>IF('Presentation details'!R54="","",'Presentation details'!R54)</f>
        <v/>
      </c>
      <c r="H71" s="221" t="str">
        <f>IF('Presentation details'!S54="","",'Presentation details'!S54)</f>
        <v/>
      </c>
      <c r="I71" s="250" t="str">
        <f t="shared" si="5"/>
        <v/>
      </c>
      <c r="J71" s="253"/>
      <c r="K71" s="252" t="str">
        <f t="shared" si="3"/>
        <v/>
      </c>
      <c r="L71" s="252" t="str">
        <f t="shared" si="4"/>
        <v/>
      </c>
    </row>
    <row r="72" spans="1:12" ht="14" hidden="1">
      <c r="A72" s="500" t="str">
        <f>IF('Presentation details'!L55="","",'Presentation details'!L55)</f>
        <v/>
      </c>
      <c r="B72" s="501"/>
      <c r="C72" s="501"/>
      <c r="D72" s="502"/>
      <c r="E72" s="220" t="str">
        <f>IF('Presentation details'!P55="","",'Presentation details'!P55)</f>
        <v/>
      </c>
      <c r="F72" s="220" t="str">
        <f>IF('Presentation details'!Q55="","",'Presentation details'!Q55)</f>
        <v/>
      </c>
      <c r="G72" s="221" t="str">
        <f>IF('Presentation details'!R55="","",'Presentation details'!R55)</f>
        <v/>
      </c>
      <c r="H72" s="221" t="str">
        <f>IF('Presentation details'!S55="","",'Presentation details'!S55)</f>
        <v/>
      </c>
      <c r="I72" s="250" t="str">
        <f t="shared" si="5"/>
        <v/>
      </c>
      <c r="J72" s="253"/>
      <c r="K72" s="252" t="str">
        <f t="shared" si="3"/>
        <v/>
      </c>
      <c r="L72" s="252" t="str">
        <f t="shared" si="4"/>
        <v/>
      </c>
    </row>
    <row r="73" spans="1:12" ht="14" hidden="1">
      <c r="A73" s="500" t="str">
        <f>IF('Presentation details'!L56="","",'Presentation details'!L56)</f>
        <v/>
      </c>
      <c r="B73" s="501"/>
      <c r="C73" s="501"/>
      <c r="D73" s="502"/>
      <c r="E73" s="220" t="str">
        <f>IF('Presentation details'!P56="","",'Presentation details'!P56)</f>
        <v/>
      </c>
      <c r="F73" s="220" t="str">
        <f>IF('Presentation details'!Q56="","",'Presentation details'!Q56)</f>
        <v/>
      </c>
      <c r="G73" s="221" t="str">
        <f>IF('Presentation details'!R56="","",'Presentation details'!R56)</f>
        <v/>
      </c>
      <c r="H73" s="221" t="str">
        <f>IF('Presentation details'!S56="","",'Presentation details'!S56)</f>
        <v/>
      </c>
      <c r="I73" s="250" t="str">
        <f t="shared" si="5"/>
        <v/>
      </c>
      <c r="J73" s="253"/>
      <c r="K73" s="252" t="str">
        <f t="shared" si="3"/>
        <v/>
      </c>
      <c r="L73" s="252" t="str">
        <f t="shared" si="4"/>
        <v/>
      </c>
    </row>
    <row r="74" spans="1:12" ht="14" hidden="1">
      <c r="A74" s="500" t="str">
        <f>IF('Presentation details'!L57="","",'Presentation details'!L57)</f>
        <v/>
      </c>
      <c r="B74" s="501"/>
      <c r="C74" s="501"/>
      <c r="D74" s="502"/>
      <c r="E74" s="220" t="str">
        <f>IF('Presentation details'!P57="","",'Presentation details'!P57)</f>
        <v/>
      </c>
      <c r="F74" s="220" t="str">
        <f>IF('Presentation details'!Q57="","",'Presentation details'!Q57)</f>
        <v/>
      </c>
      <c r="G74" s="221" t="str">
        <f>IF('Presentation details'!R57="","",'Presentation details'!R57)</f>
        <v/>
      </c>
      <c r="H74" s="221" t="str">
        <f>IF('Presentation details'!S57="","",'Presentation details'!S57)</f>
        <v/>
      </c>
      <c r="I74" s="250" t="str">
        <f t="shared" si="5"/>
        <v/>
      </c>
      <c r="J74" s="253"/>
      <c r="K74" s="252" t="str">
        <f t="shared" si="3"/>
        <v/>
      </c>
      <c r="L74" s="252" t="str">
        <f t="shared" si="4"/>
        <v/>
      </c>
    </row>
    <row r="75" spans="1:12" ht="14" hidden="1">
      <c r="A75" s="500" t="str">
        <f>IF('Presentation details'!L58="","",'Presentation details'!L58)</f>
        <v/>
      </c>
      <c r="B75" s="501"/>
      <c r="C75" s="501"/>
      <c r="D75" s="502"/>
      <c r="E75" s="220" t="str">
        <f>IF('Presentation details'!P58="","",'Presentation details'!P58)</f>
        <v/>
      </c>
      <c r="F75" s="220" t="str">
        <f>IF('Presentation details'!Q58="","",'Presentation details'!Q58)</f>
        <v/>
      </c>
      <c r="G75" s="221" t="str">
        <f>IF('Presentation details'!R58="","",'Presentation details'!R58)</f>
        <v/>
      </c>
      <c r="H75" s="221" t="str">
        <f>IF('Presentation details'!S58="","",'Presentation details'!S58)</f>
        <v/>
      </c>
      <c r="I75" s="250" t="str">
        <f t="shared" si="5"/>
        <v/>
      </c>
      <c r="J75" s="253"/>
      <c r="K75" s="252" t="str">
        <f t="shared" si="3"/>
        <v/>
      </c>
      <c r="L75" s="252" t="str">
        <f t="shared" si="4"/>
        <v/>
      </c>
    </row>
    <row r="76" spans="1:12" ht="14" hidden="1">
      <c r="A76" s="500" t="str">
        <f>IF('Presentation details'!L59="","",'Presentation details'!L59)</f>
        <v/>
      </c>
      <c r="B76" s="501"/>
      <c r="C76" s="501"/>
      <c r="D76" s="502"/>
      <c r="E76" s="220" t="str">
        <f>IF('Presentation details'!P59="","",'Presentation details'!P59)</f>
        <v/>
      </c>
      <c r="F76" s="220" t="str">
        <f>IF('Presentation details'!Q59="","",'Presentation details'!Q59)</f>
        <v/>
      </c>
      <c r="G76" s="221" t="str">
        <f>IF('Presentation details'!R59="","",'Presentation details'!R59)</f>
        <v/>
      </c>
      <c r="H76" s="221" t="str">
        <f>IF('Presentation details'!S59="","",'Presentation details'!S59)</f>
        <v/>
      </c>
      <c r="I76" s="250" t="str">
        <f t="shared" si="5"/>
        <v/>
      </c>
      <c r="J76" s="251"/>
      <c r="K76" s="252" t="str">
        <f t="shared" si="3"/>
        <v/>
      </c>
      <c r="L76" s="252" t="str">
        <f t="shared" si="4"/>
        <v/>
      </c>
    </row>
    <row r="77" spans="1:12" ht="14" hidden="1">
      <c r="A77" s="500" t="str">
        <f>IF('Presentation details'!L60="","",'Presentation details'!L60)</f>
        <v/>
      </c>
      <c r="B77" s="501"/>
      <c r="C77" s="501"/>
      <c r="D77" s="502"/>
      <c r="E77" s="220" t="str">
        <f>IF('Presentation details'!P60="","",'Presentation details'!P60)</f>
        <v/>
      </c>
      <c r="F77" s="220" t="str">
        <f>IF('Presentation details'!Q60="","",'Presentation details'!Q60)</f>
        <v/>
      </c>
      <c r="G77" s="221" t="str">
        <f>IF('Presentation details'!R60="","",'Presentation details'!R60)</f>
        <v/>
      </c>
      <c r="H77" s="221" t="str">
        <f>IF('Presentation details'!S60="","",'Presentation details'!S60)</f>
        <v/>
      </c>
      <c r="I77" s="250" t="str">
        <f t="shared" si="5"/>
        <v/>
      </c>
      <c r="J77" s="251"/>
      <c r="K77" s="252" t="str">
        <f t="shared" si="3"/>
        <v/>
      </c>
      <c r="L77" s="252" t="str">
        <f t="shared" si="4"/>
        <v/>
      </c>
    </row>
    <row r="78" spans="1:12" ht="14" hidden="1">
      <c r="A78" s="500" t="str">
        <f>IF('Presentation details'!L61="","",'Presentation details'!L61)</f>
        <v/>
      </c>
      <c r="B78" s="501"/>
      <c r="C78" s="501"/>
      <c r="D78" s="502"/>
      <c r="E78" s="220" t="str">
        <f>IF('Presentation details'!P61="","",'Presentation details'!P61)</f>
        <v/>
      </c>
      <c r="F78" s="220" t="str">
        <f>IF('Presentation details'!Q61="","",'Presentation details'!Q61)</f>
        <v/>
      </c>
      <c r="G78" s="221" t="str">
        <f>IF('Presentation details'!R61="","",'Presentation details'!R61)</f>
        <v/>
      </c>
      <c r="H78" s="221" t="str">
        <f>IF('Presentation details'!S61="","",'Presentation details'!S61)</f>
        <v/>
      </c>
      <c r="I78" s="250" t="str">
        <f t="shared" si="5"/>
        <v/>
      </c>
      <c r="J78" s="251"/>
      <c r="K78" s="252" t="str">
        <f t="shared" si="3"/>
        <v/>
      </c>
      <c r="L78" s="252" t="str">
        <f t="shared" si="4"/>
        <v/>
      </c>
    </row>
    <row r="79" spans="1:12" ht="14" hidden="1">
      <c r="A79" s="500" t="str">
        <f>IF('Presentation details'!L62="","",'Presentation details'!L62)</f>
        <v/>
      </c>
      <c r="B79" s="501"/>
      <c r="C79" s="501"/>
      <c r="D79" s="502"/>
      <c r="E79" s="220" t="str">
        <f>IF('Presentation details'!P62="","",'Presentation details'!P62)</f>
        <v/>
      </c>
      <c r="F79" s="220" t="str">
        <f>IF('Presentation details'!Q62="","",'Presentation details'!Q62)</f>
        <v/>
      </c>
      <c r="G79" s="221" t="str">
        <f>IF('Presentation details'!R62="","",'Presentation details'!R62)</f>
        <v/>
      </c>
      <c r="H79" s="221" t="str">
        <f>IF('Presentation details'!S62="","",'Presentation details'!S62)</f>
        <v/>
      </c>
      <c r="I79" s="176" t="str">
        <f t="shared" si="5"/>
        <v/>
      </c>
      <c r="J79" s="74"/>
      <c r="K79" s="75" t="str">
        <f t="shared" si="3"/>
        <v/>
      </c>
      <c r="L79" s="75" t="str">
        <f t="shared" si="4"/>
        <v/>
      </c>
    </row>
    <row r="80" spans="1:12" ht="14" hidden="1">
      <c r="A80" s="500" t="str">
        <f>IF('Presentation details'!L63="","",'Presentation details'!L63)</f>
        <v/>
      </c>
      <c r="B80" s="501"/>
      <c r="C80" s="501"/>
      <c r="D80" s="502"/>
      <c r="E80" s="220" t="str">
        <f>IF('Presentation details'!P63="","",'Presentation details'!P63)</f>
        <v/>
      </c>
      <c r="F80" s="220" t="str">
        <f>IF('Presentation details'!Q63="","",'Presentation details'!Q63)</f>
        <v/>
      </c>
      <c r="G80" s="221" t="str">
        <f>IF('Presentation details'!R63="","",'Presentation details'!R63)</f>
        <v/>
      </c>
      <c r="H80" s="221" t="str">
        <f>IF('Presentation details'!S63="","",'Presentation details'!S63)</f>
        <v/>
      </c>
      <c r="I80" s="176" t="str">
        <f t="shared" si="5"/>
        <v/>
      </c>
      <c r="J80" s="74"/>
      <c r="K80" s="75" t="str">
        <f t="shared" si="3"/>
        <v/>
      </c>
      <c r="L80" s="75" t="str">
        <f t="shared" si="4"/>
        <v/>
      </c>
    </row>
    <row r="81" spans="1:12" ht="14" hidden="1">
      <c r="A81" s="500" t="str">
        <f>IF('Presentation details'!L64="","",'Presentation details'!L64)</f>
        <v/>
      </c>
      <c r="B81" s="501"/>
      <c r="C81" s="501"/>
      <c r="D81" s="502"/>
      <c r="E81" s="220" t="str">
        <f>IF('Presentation details'!P64="","",'Presentation details'!P64)</f>
        <v/>
      </c>
      <c r="F81" s="220" t="str">
        <f>IF('Presentation details'!Q64="","",'Presentation details'!Q64)</f>
        <v/>
      </c>
      <c r="G81" s="221" t="str">
        <f>IF('Presentation details'!R64="","",'Presentation details'!R64)</f>
        <v/>
      </c>
      <c r="H81" s="221" t="str">
        <f>IF('Presentation details'!S64="","",'Presentation details'!S64)</f>
        <v/>
      </c>
      <c r="I81" s="176" t="str">
        <f t="shared" si="5"/>
        <v/>
      </c>
      <c r="J81" s="74"/>
      <c r="K81" s="75" t="str">
        <f t="shared" si="3"/>
        <v/>
      </c>
      <c r="L81" s="75" t="str">
        <f t="shared" si="4"/>
        <v/>
      </c>
    </row>
    <row r="82" spans="1:12" ht="14" hidden="1">
      <c r="A82" s="500" t="str">
        <f>IF('Presentation details'!L65="","",'Presentation details'!L65)</f>
        <v/>
      </c>
      <c r="B82" s="501"/>
      <c r="C82" s="501"/>
      <c r="D82" s="502"/>
      <c r="E82" s="220" t="str">
        <f>IF('Presentation details'!P65="","",'Presentation details'!P65)</f>
        <v/>
      </c>
      <c r="F82" s="220" t="str">
        <f>IF('Presentation details'!Q65="","",'Presentation details'!Q65)</f>
        <v/>
      </c>
      <c r="G82" s="221" t="str">
        <f>IF('Presentation details'!R65="","",'Presentation details'!R65)</f>
        <v/>
      </c>
      <c r="H82" s="221" t="str">
        <f>IF('Presentation details'!S65="","",'Presentation details'!S65)</f>
        <v/>
      </c>
      <c r="I82" s="176" t="str">
        <f t="shared" si="5"/>
        <v/>
      </c>
      <c r="J82" s="74"/>
      <c r="K82" s="75" t="str">
        <f t="shared" si="3"/>
        <v/>
      </c>
      <c r="L82" s="75" t="str">
        <f t="shared" si="4"/>
        <v/>
      </c>
    </row>
    <row r="83" spans="1:12" ht="14" hidden="1">
      <c r="A83" s="500" t="str">
        <f>IF('Presentation details'!L66="","",'Presentation details'!L66)</f>
        <v/>
      </c>
      <c r="B83" s="501"/>
      <c r="C83" s="501"/>
      <c r="D83" s="502"/>
      <c r="E83" s="220" t="str">
        <f>IF('Presentation details'!P66="","",'Presentation details'!P66)</f>
        <v/>
      </c>
      <c r="F83" s="220" t="str">
        <f>IF('Presentation details'!Q66="","",'Presentation details'!Q66)</f>
        <v/>
      </c>
      <c r="G83" s="221" t="str">
        <f>IF('Presentation details'!R66="","",'Presentation details'!R66)</f>
        <v/>
      </c>
      <c r="H83" s="221" t="str">
        <f>IF('Presentation details'!S66="","",'Presentation details'!S66)</f>
        <v/>
      </c>
      <c r="I83" s="176" t="str">
        <f t="shared" si="5"/>
        <v/>
      </c>
      <c r="J83" s="74"/>
      <c r="K83" s="75" t="str">
        <f t="shared" si="3"/>
        <v/>
      </c>
      <c r="L83" s="75" t="str">
        <f t="shared" si="4"/>
        <v/>
      </c>
    </row>
    <row r="84" spans="1:12" ht="14" hidden="1">
      <c r="A84" s="500" t="str">
        <f>IF('Presentation details'!L67="","",'Presentation details'!L67)</f>
        <v/>
      </c>
      <c r="B84" s="501"/>
      <c r="C84" s="501"/>
      <c r="D84" s="502"/>
      <c r="E84" s="220" t="str">
        <f>IF('Presentation details'!P67="","",'Presentation details'!P67)</f>
        <v/>
      </c>
      <c r="F84" s="220" t="str">
        <f>IF('Presentation details'!Q67="","",'Presentation details'!Q67)</f>
        <v/>
      </c>
      <c r="G84" s="221" t="str">
        <f>IF('Presentation details'!R67="","",'Presentation details'!R67)</f>
        <v/>
      </c>
      <c r="H84" s="221" t="str">
        <f>IF('Presentation details'!S67="","",'Presentation details'!S67)</f>
        <v/>
      </c>
      <c r="I84" s="176" t="str">
        <f t="shared" si="5"/>
        <v/>
      </c>
      <c r="J84" s="74"/>
      <c r="K84" s="75" t="str">
        <f t="shared" si="3"/>
        <v/>
      </c>
      <c r="L84" s="75" t="str">
        <f t="shared" si="4"/>
        <v/>
      </c>
    </row>
    <row r="85" spans="1:12" ht="14" hidden="1">
      <c r="A85" s="500" t="str">
        <f>IF('Presentation details'!L68="","",'Presentation details'!L68)</f>
        <v/>
      </c>
      <c r="B85" s="501"/>
      <c r="C85" s="501"/>
      <c r="D85" s="502"/>
      <c r="E85" s="220" t="str">
        <f>IF('Presentation details'!P68="","",'Presentation details'!P68)</f>
        <v/>
      </c>
      <c r="F85" s="220" t="str">
        <f>IF('Presentation details'!Q68="","",'Presentation details'!Q68)</f>
        <v/>
      </c>
      <c r="G85" s="221" t="str">
        <f>IF('Presentation details'!R68="","",'Presentation details'!R68)</f>
        <v/>
      </c>
      <c r="H85" s="221" t="str">
        <f>IF('Presentation details'!S68="","",'Presentation details'!S68)</f>
        <v/>
      </c>
      <c r="I85" s="176" t="str">
        <f t="shared" si="5"/>
        <v/>
      </c>
      <c r="J85" s="74"/>
      <c r="K85" s="75" t="str">
        <f t="shared" si="3"/>
        <v/>
      </c>
      <c r="L85" s="75" t="str">
        <f t="shared" si="4"/>
        <v/>
      </c>
    </row>
    <row r="86" spans="1:12" ht="14" hidden="1">
      <c r="A86" s="500" t="str">
        <f>IF('Presentation details'!L69="","",'Presentation details'!L69)</f>
        <v/>
      </c>
      <c r="B86" s="501"/>
      <c r="C86" s="501"/>
      <c r="D86" s="502"/>
      <c r="E86" s="220" t="str">
        <f>IF('Presentation details'!P69="","",'Presentation details'!P69)</f>
        <v/>
      </c>
      <c r="F86" s="220" t="str">
        <f>IF('Presentation details'!Q69="","",'Presentation details'!Q69)</f>
        <v/>
      </c>
      <c r="G86" s="221" t="str">
        <f>IF('Presentation details'!R69="","",'Presentation details'!R69)</f>
        <v/>
      </c>
      <c r="H86" s="221" t="str">
        <f>IF('Presentation details'!S69="","",'Presentation details'!S69)</f>
        <v/>
      </c>
      <c r="I86" s="176" t="str">
        <f t="shared" si="5"/>
        <v/>
      </c>
      <c r="J86" s="74"/>
      <c r="K86" s="75" t="str">
        <f t="shared" si="3"/>
        <v/>
      </c>
      <c r="L86" s="75" t="str">
        <f t="shared" si="4"/>
        <v/>
      </c>
    </row>
    <row r="87" spans="1:12" ht="14" hidden="1">
      <c r="A87" s="500" t="str">
        <f>IF('Presentation details'!L70="","",'Presentation details'!L70)</f>
        <v/>
      </c>
      <c r="B87" s="501"/>
      <c r="C87" s="501"/>
      <c r="D87" s="502"/>
      <c r="E87" s="220" t="str">
        <f>IF('Presentation details'!P70="","",'Presentation details'!P70)</f>
        <v/>
      </c>
      <c r="F87" s="220" t="str">
        <f>IF('Presentation details'!Q70="","",'Presentation details'!Q70)</f>
        <v/>
      </c>
      <c r="G87" s="221" t="str">
        <f>IF('Presentation details'!R70="","",'Presentation details'!R70)</f>
        <v/>
      </c>
      <c r="H87" s="221" t="str">
        <f>IF('Presentation details'!S70="","",'Presentation details'!S70)</f>
        <v/>
      </c>
      <c r="I87" s="176" t="str">
        <f t="shared" si="5"/>
        <v/>
      </c>
      <c r="J87" s="74"/>
      <c r="K87" s="75" t="str">
        <f t="shared" si="3"/>
        <v/>
      </c>
      <c r="L87" s="75" t="str">
        <f t="shared" si="4"/>
        <v/>
      </c>
    </row>
    <row r="88" spans="1:12" ht="14" hidden="1">
      <c r="A88" s="500" t="str">
        <f>IF('Presentation details'!L71="","",'Presentation details'!L71)</f>
        <v/>
      </c>
      <c r="B88" s="501"/>
      <c r="C88" s="501"/>
      <c r="D88" s="502"/>
      <c r="E88" s="220" t="str">
        <f>IF('Presentation details'!P71="","",'Presentation details'!P71)</f>
        <v/>
      </c>
      <c r="F88" s="220" t="str">
        <f>IF('Presentation details'!Q71="","",'Presentation details'!Q71)</f>
        <v/>
      </c>
      <c r="G88" s="221" t="str">
        <f>IF('Presentation details'!R71="","",'Presentation details'!R71)</f>
        <v/>
      </c>
      <c r="H88" s="221" t="str">
        <f>IF('Presentation details'!S71="","",'Presentation details'!S71)</f>
        <v/>
      </c>
      <c r="I88" s="176" t="str">
        <f t="shared" si="5"/>
        <v/>
      </c>
      <c r="J88" s="74"/>
      <c r="K88" s="75" t="str">
        <f t="shared" si="3"/>
        <v/>
      </c>
      <c r="L88" s="75" t="str">
        <f t="shared" si="4"/>
        <v/>
      </c>
    </row>
    <row r="89" spans="1:12" ht="14" hidden="1">
      <c r="A89" s="500" t="str">
        <f>IF('Presentation details'!L72="","",'Presentation details'!L72)</f>
        <v/>
      </c>
      <c r="B89" s="501"/>
      <c r="C89" s="501"/>
      <c r="D89" s="502"/>
      <c r="E89" s="220" t="str">
        <f>IF('Presentation details'!P72="","",'Presentation details'!P72)</f>
        <v/>
      </c>
      <c r="F89" s="220" t="str">
        <f>IF('Presentation details'!Q72="","",'Presentation details'!Q72)</f>
        <v/>
      </c>
      <c r="G89" s="221" t="str">
        <f>IF('Presentation details'!R72="","",'Presentation details'!R72)</f>
        <v/>
      </c>
      <c r="H89" s="221" t="str">
        <f>IF('Presentation details'!S72="","",'Presentation details'!S72)</f>
        <v/>
      </c>
      <c r="I89" s="176" t="str">
        <f t="shared" si="5"/>
        <v/>
      </c>
      <c r="J89" s="74"/>
      <c r="K89" s="75" t="str">
        <f t="shared" si="3"/>
        <v/>
      </c>
      <c r="L89" s="75" t="str">
        <f t="shared" si="4"/>
        <v/>
      </c>
    </row>
    <row r="90" spans="1:12" ht="14" hidden="1">
      <c r="A90" s="500" t="str">
        <f>IF('Presentation details'!L73="","",'Presentation details'!L73)</f>
        <v/>
      </c>
      <c r="B90" s="501"/>
      <c r="C90" s="501"/>
      <c r="D90" s="502"/>
      <c r="E90" s="220" t="str">
        <f>IF('Presentation details'!P73="","",'Presentation details'!P73)</f>
        <v/>
      </c>
      <c r="F90" s="220" t="str">
        <f>IF('Presentation details'!Q73="","",'Presentation details'!Q73)</f>
        <v/>
      </c>
      <c r="G90" s="221" t="str">
        <f>IF('Presentation details'!R73="","",'Presentation details'!R73)</f>
        <v/>
      </c>
      <c r="H90" s="221" t="str">
        <f>IF('Presentation details'!S73="","",'Presentation details'!S73)</f>
        <v/>
      </c>
      <c r="I90" s="176" t="str">
        <f t="shared" ref="I90:I108" si="6">IF(G90="","",+ROUND(IF(H90&gt;=1001,G90*H$20,G90*H$21),2))</f>
        <v/>
      </c>
      <c r="J90" s="74"/>
      <c r="K90" s="75" t="str">
        <f t="shared" si="3"/>
        <v/>
      </c>
      <c r="L90" s="75" t="str">
        <f t="shared" si="4"/>
        <v/>
      </c>
    </row>
    <row r="91" spans="1:12" ht="14" hidden="1">
      <c r="A91" s="500" t="str">
        <f>IF('Presentation details'!L74="","",'Presentation details'!L74)</f>
        <v/>
      </c>
      <c r="B91" s="501"/>
      <c r="C91" s="501"/>
      <c r="D91" s="502"/>
      <c r="E91" s="220" t="str">
        <f>IF('Presentation details'!P74="","",'Presentation details'!P74)</f>
        <v/>
      </c>
      <c r="F91" s="220" t="str">
        <f>IF('Presentation details'!Q74="","",'Presentation details'!Q74)</f>
        <v/>
      </c>
      <c r="G91" s="221" t="str">
        <f>IF('Presentation details'!R74="","",'Presentation details'!R74)</f>
        <v/>
      </c>
      <c r="H91" s="221" t="str">
        <f>IF('Presentation details'!S74="","",'Presentation details'!S74)</f>
        <v/>
      </c>
      <c r="I91" s="176" t="str">
        <f t="shared" si="6"/>
        <v/>
      </c>
      <c r="J91" s="74"/>
      <c r="K91" s="75" t="str">
        <f t="shared" si="3"/>
        <v/>
      </c>
      <c r="L91" s="75" t="str">
        <f t="shared" si="4"/>
        <v/>
      </c>
    </row>
    <row r="92" spans="1:12" ht="14" hidden="1">
      <c r="A92" s="500" t="str">
        <f>IF('Presentation details'!L75="","",'Presentation details'!L75)</f>
        <v/>
      </c>
      <c r="B92" s="501"/>
      <c r="C92" s="501"/>
      <c r="D92" s="502"/>
      <c r="E92" s="220" t="str">
        <f>IF('Presentation details'!P75="","",'Presentation details'!P75)</f>
        <v/>
      </c>
      <c r="F92" s="220" t="str">
        <f>IF('Presentation details'!Q75="","",'Presentation details'!Q75)</f>
        <v/>
      </c>
      <c r="G92" s="221" t="str">
        <f>IF('Presentation details'!R75="","",'Presentation details'!R75)</f>
        <v/>
      </c>
      <c r="H92" s="221" t="str">
        <f>IF('Presentation details'!S75="","",'Presentation details'!S75)</f>
        <v/>
      </c>
      <c r="I92" s="176" t="str">
        <f t="shared" si="6"/>
        <v/>
      </c>
      <c r="J92" s="74"/>
      <c r="K92" s="75" t="str">
        <f t="shared" si="3"/>
        <v/>
      </c>
      <c r="L92" s="75" t="str">
        <f t="shared" si="4"/>
        <v/>
      </c>
    </row>
    <row r="93" spans="1:12" ht="14" hidden="1">
      <c r="A93" s="500" t="str">
        <f>IF('Presentation details'!L76="","",'Presentation details'!L76)</f>
        <v/>
      </c>
      <c r="B93" s="501"/>
      <c r="C93" s="501"/>
      <c r="D93" s="502"/>
      <c r="E93" s="220" t="str">
        <f>IF('Presentation details'!P76="","",'Presentation details'!P76)</f>
        <v/>
      </c>
      <c r="F93" s="220" t="str">
        <f>IF('Presentation details'!Q76="","",'Presentation details'!Q76)</f>
        <v/>
      </c>
      <c r="G93" s="221" t="str">
        <f>IF('Presentation details'!R76="","",'Presentation details'!R76)</f>
        <v/>
      </c>
      <c r="H93" s="221" t="str">
        <f>IF('Presentation details'!S76="","",'Presentation details'!S76)</f>
        <v/>
      </c>
      <c r="I93" s="176" t="str">
        <f t="shared" si="6"/>
        <v/>
      </c>
      <c r="J93" s="74"/>
      <c r="K93" s="75" t="str">
        <f t="shared" si="3"/>
        <v/>
      </c>
      <c r="L93" s="75" t="str">
        <f t="shared" si="4"/>
        <v/>
      </c>
    </row>
    <row r="94" spans="1:12" ht="14" hidden="1">
      <c r="A94" s="500" t="str">
        <f>IF('Presentation details'!L77="","",'Presentation details'!L77)</f>
        <v/>
      </c>
      <c r="B94" s="501"/>
      <c r="C94" s="501"/>
      <c r="D94" s="502"/>
      <c r="E94" s="220" t="str">
        <f>IF('Presentation details'!P77="","",'Presentation details'!P77)</f>
        <v/>
      </c>
      <c r="F94" s="220" t="str">
        <f>IF('Presentation details'!Q77="","",'Presentation details'!Q77)</f>
        <v/>
      </c>
      <c r="G94" s="221" t="str">
        <f>IF('Presentation details'!R77="","",'Presentation details'!R77)</f>
        <v/>
      </c>
      <c r="H94" s="221" t="str">
        <f>IF('Presentation details'!S77="","",'Presentation details'!S77)</f>
        <v/>
      </c>
      <c r="I94" s="176" t="str">
        <f t="shared" si="6"/>
        <v/>
      </c>
      <c r="J94" s="74"/>
      <c r="K94" s="75" t="str">
        <f t="shared" si="3"/>
        <v/>
      </c>
      <c r="L94" s="75" t="str">
        <f t="shared" si="4"/>
        <v/>
      </c>
    </row>
    <row r="95" spans="1:12" ht="14" hidden="1">
      <c r="A95" s="500" t="str">
        <f>IF('Presentation details'!L78="","",'Presentation details'!L78)</f>
        <v/>
      </c>
      <c r="B95" s="501"/>
      <c r="C95" s="501"/>
      <c r="D95" s="502"/>
      <c r="E95" s="220" t="str">
        <f>IF('Presentation details'!P78="","",'Presentation details'!P78)</f>
        <v/>
      </c>
      <c r="F95" s="220" t="str">
        <f>IF('Presentation details'!Q78="","",'Presentation details'!Q78)</f>
        <v/>
      </c>
      <c r="G95" s="221" t="str">
        <f>IF('Presentation details'!R78="","",'Presentation details'!R78)</f>
        <v/>
      </c>
      <c r="H95" s="221" t="str">
        <f>IF('Presentation details'!S78="","",'Presentation details'!S78)</f>
        <v/>
      </c>
      <c r="I95" s="176" t="str">
        <f t="shared" si="6"/>
        <v/>
      </c>
      <c r="J95" s="74"/>
      <c r="K95" s="75" t="str">
        <f t="shared" si="3"/>
        <v/>
      </c>
      <c r="L95" s="75" t="str">
        <f t="shared" si="4"/>
        <v/>
      </c>
    </row>
    <row r="96" spans="1:12" ht="14" hidden="1">
      <c r="A96" s="500" t="str">
        <f>IF('Presentation details'!L79="","",'Presentation details'!L79)</f>
        <v/>
      </c>
      <c r="B96" s="501"/>
      <c r="C96" s="501"/>
      <c r="D96" s="502"/>
      <c r="E96" s="220" t="str">
        <f>IF('Presentation details'!P79="","",'Presentation details'!P79)</f>
        <v/>
      </c>
      <c r="F96" s="220" t="str">
        <f>IF('Presentation details'!Q79="","",'Presentation details'!Q79)</f>
        <v/>
      </c>
      <c r="G96" s="221" t="str">
        <f>IF('Presentation details'!R79="","",'Presentation details'!R79)</f>
        <v/>
      </c>
      <c r="H96" s="221" t="str">
        <f>IF('Presentation details'!S79="","",'Presentation details'!S79)</f>
        <v/>
      </c>
      <c r="I96" s="176" t="str">
        <f t="shared" si="6"/>
        <v/>
      </c>
      <c r="J96" s="74"/>
      <c r="K96" s="75" t="str">
        <f t="shared" si="3"/>
        <v/>
      </c>
      <c r="L96" s="75" t="str">
        <f t="shared" si="4"/>
        <v/>
      </c>
    </row>
    <row r="97" spans="1:12" ht="14" hidden="1">
      <c r="A97" s="500" t="str">
        <f>IF('Presentation details'!L80="","",'Presentation details'!L80)</f>
        <v/>
      </c>
      <c r="B97" s="501"/>
      <c r="C97" s="501"/>
      <c r="D97" s="502"/>
      <c r="E97" s="220" t="str">
        <f>IF('Presentation details'!P80="","",'Presentation details'!P80)</f>
        <v/>
      </c>
      <c r="F97" s="220" t="str">
        <f>IF('Presentation details'!Q80="","",'Presentation details'!Q80)</f>
        <v/>
      </c>
      <c r="G97" s="221" t="str">
        <f>IF('Presentation details'!R80="","",'Presentation details'!R80)</f>
        <v/>
      </c>
      <c r="H97" s="221" t="str">
        <f>IF('Presentation details'!S80="","",'Presentation details'!S80)</f>
        <v/>
      </c>
      <c r="I97" s="176" t="str">
        <f t="shared" si="6"/>
        <v/>
      </c>
      <c r="J97" s="74"/>
      <c r="K97" s="75" t="str">
        <f t="shared" si="3"/>
        <v/>
      </c>
      <c r="L97" s="75" t="str">
        <f t="shared" si="4"/>
        <v/>
      </c>
    </row>
    <row r="98" spans="1:12" ht="14" hidden="1">
      <c r="A98" s="500" t="str">
        <f>IF('Presentation details'!L81="","",'Presentation details'!L81)</f>
        <v/>
      </c>
      <c r="B98" s="501"/>
      <c r="C98" s="501"/>
      <c r="D98" s="502"/>
      <c r="E98" s="220" t="str">
        <f>IF('Presentation details'!P81="","",'Presentation details'!P81)</f>
        <v/>
      </c>
      <c r="F98" s="220" t="str">
        <f>IF('Presentation details'!Q81="","",'Presentation details'!Q81)</f>
        <v/>
      </c>
      <c r="G98" s="221" t="str">
        <f>IF('Presentation details'!R81="","",'Presentation details'!R81)</f>
        <v/>
      </c>
      <c r="H98" s="221" t="str">
        <f>IF('Presentation details'!S81="","",'Presentation details'!S81)</f>
        <v/>
      </c>
      <c r="I98" s="176" t="str">
        <f t="shared" si="6"/>
        <v/>
      </c>
      <c r="J98" s="74"/>
      <c r="K98" s="75" t="str">
        <f t="shared" si="3"/>
        <v/>
      </c>
      <c r="L98" s="75" t="str">
        <f t="shared" si="4"/>
        <v/>
      </c>
    </row>
    <row r="99" spans="1:12" ht="14" hidden="1">
      <c r="A99" s="500" t="str">
        <f>IF('Presentation details'!L82="","",'Presentation details'!L82)</f>
        <v/>
      </c>
      <c r="B99" s="501"/>
      <c r="C99" s="501"/>
      <c r="D99" s="502"/>
      <c r="E99" s="220" t="str">
        <f>IF('Presentation details'!P82="","",'Presentation details'!P82)</f>
        <v/>
      </c>
      <c r="F99" s="220" t="str">
        <f>IF('Presentation details'!Q82="","",'Presentation details'!Q82)</f>
        <v/>
      </c>
      <c r="G99" s="221" t="str">
        <f>IF('Presentation details'!R82="","",'Presentation details'!R82)</f>
        <v/>
      </c>
      <c r="H99" s="221" t="str">
        <f>IF('Presentation details'!S82="","",'Presentation details'!S82)</f>
        <v/>
      </c>
      <c r="I99" s="176" t="str">
        <f t="shared" si="6"/>
        <v/>
      </c>
      <c r="J99" s="74"/>
      <c r="K99" s="75" t="str">
        <f t="shared" si="3"/>
        <v/>
      </c>
      <c r="L99" s="75" t="str">
        <f t="shared" si="4"/>
        <v/>
      </c>
    </row>
    <row r="100" spans="1:12" ht="14" hidden="1">
      <c r="A100" s="500" t="str">
        <f>IF('Presentation details'!L83="","",'Presentation details'!L83)</f>
        <v/>
      </c>
      <c r="B100" s="501"/>
      <c r="C100" s="501"/>
      <c r="D100" s="502"/>
      <c r="E100" s="220" t="str">
        <f>IF('Presentation details'!P83="","",'Presentation details'!P83)</f>
        <v/>
      </c>
      <c r="F100" s="220" t="str">
        <f>IF('Presentation details'!Q83="","",'Presentation details'!Q83)</f>
        <v/>
      </c>
      <c r="G100" s="221" t="str">
        <f>IF('Presentation details'!R83="","",'Presentation details'!R83)</f>
        <v/>
      </c>
      <c r="H100" s="221" t="str">
        <f>IF('Presentation details'!S83="","",'Presentation details'!S83)</f>
        <v/>
      </c>
      <c r="I100" s="176" t="str">
        <f t="shared" si="6"/>
        <v/>
      </c>
      <c r="J100" s="74"/>
      <c r="K100" s="75" t="str">
        <f t="shared" si="3"/>
        <v/>
      </c>
      <c r="L100" s="75" t="str">
        <f t="shared" si="4"/>
        <v/>
      </c>
    </row>
    <row r="101" spans="1:12" ht="14" hidden="1">
      <c r="A101" s="500" t="str">
        <f>IF('Presentation details'!L84="","",'Presentation details'!L84)</f>
        <v/>
      </c>
      <c r="B101" s="501"/>
      <c r="C101" s="501"/>
      <c r="D101" s="502"/>
      <c r="E101" s="248" t="str">
        <f>IF('Presentation details'!P84="","",'Presentation details'!P84)</f>
        <v/>
      </c>
      <c r="F101" s="248" t="str">
        <f>IF('Presentation details'!Q84="","",'Presentation details'!Q84)</f>
        <v/>
      </c>
      <c r="G101" s="249" t="str">
        <f>IF('Presentation details'!R84="","",'Presentation details'!R84)</f>
        <v/>
      </c>
      <c r="H101" s="249" t="str">
        <f>IF('Presentation details'!S84="","",'Presentation details'!S84)</f>
        <v/>
      </c>
      <c r="I101" s="176" t="str">
        <f t="shared" si="6"/>
        <v/>
      </c>
      <c r="J101" s="74"/>
      <c r="K101" s="75" t="str">
        <f t="shared" si="3"/>
        <v/>
      </c>
      <c r="L101" s="75" t="str">
        <f t="shared" si="4"/>
        <v/>
      </c>
    </row>
    <row r="102" spans="1:12" ht="14" hidden="1">
      <c r="A102" s="500" t="str">
        <f>IF('Presentation details'!L85="","",'Presentation details'!L85)</f>
        <v/>
      </c>
      <c r="B102" s="501"/>
      <c r="C102" s="501"/>
      <c r="D102" s="502"/>
      <c r="E102" s="248" t="str">
        <f>IF('Presentation details'!P85="","",'Presentation details'!P85)</f>
        <v/>
      </c>
      <c r="F102" s="248" t="str">
        <f>IF('Presentation details'!Q85="","",'Presentation details'!Q85)</f>
        <v/>
      </c>
      <c r="G102" s="249" t="str">
        <f>IF('Presentation details'!R85="","",'Presentation details'!R85)</f>
        <v/>
      </c>
      <c r="H102" s="249" t="str">
        <f>IF('Presentation details'!S85="","",'Presentation details'!S85)</f>
        <v/>
      </c>
      <c r="I102" s="176" t="str">
        <f t="shared" si="6"/>
        <v/>
      </c>
      <c r="J102" s="74"/>
      <c r="K102" s="75" t="str">
        <f t="shared" si="3"/>
        <v/>
      </c>
      <c r="L102" s="75" t="str">
        <f t="shared" si="4"/>
        <v/>
      </c>
    </row>
    <row r="103" spans="1:12" ht="14" hidden="1">
      <c r="A103" s="500" t="str">
        <f>IF('Presentation details'!L86="","",'Presentation details'!L86)</f>
        <v/>
      </c>
      <c r="B103" s="501"/>
      <c r="C103" s="501"/>
      <c r="D103" s="502"/>
      <c r="E103" s="248" t="str">
        <f>IF('Presentation details'!P86="","",'Presentation details'!P86)</f>
        <v/>
      </c>
      <c r="F103" s="248" t="str">
        <f>IF('Presentation details'!Q86="","",'Presentation details'!Q86)</f>
        <v/>
      </c>
      <c r="G103" s="249" t="str">
        <f>IF('Presentation details'!R86="","",'Presentation details'!R86)</f>
        <v/>
      </c>
      <c r="H103" s="249" t="str">
        <f>IF('Presentation details'!S86="","",'Presentation details'!S86)</f>
        <v/>
      </c>
      <c r="I103" s="176" t="str">
        <f t="shared" si="6"/>
        <v/>
      </c>
      <c r="J103" s="74"/>
      <c r="K103" s="75" t="str">
        <f t="shared" si="3"/>
        <v/>
      </c>
      <c r="L103" s="75" t="str">
        <f t="shared" si="4"/>
        <v/>
      </c>
    </row>
    <row r="104" spans="1:12" ht="14" hidden="1">
      <c r="A104" s="500" t="str">
        <f>IF('Presentation details'!L87="","",'Presentation details'!L87)</f>
        <v/>
      </c>
      <c r="B104" s="501"/>
      <c r="C104" s="501"/>
      <c r="D104" s="502"/>
      <c r="E104" s="248" t="str">
        <f>IF('Presentation details'!P87="","",'Presentation details'!P87)</f>
        <v/>
      </c>
      <c r="F104" s="248" t="str">
        <f>IF('Presentation details'!Q87="","",'Presentation details'!Q87)</f>
        <v/>
      </c>
      <c r="G104" s="249" t="str">
        <f>IF('Presentation details'!R87="","",'Presentation details'!R87)</f>
        <v/>
      </c>
      <c r="H104" s="249" t="str">
        <f>IF('Presentation details'!S87="","",'Presentation details'!S87)</f>
        <v/>
      </c>
      <c r="I104" s="176" t="str">
        <f t="shared" si="6"/>
        <v/>
      </c>
      <c r="J104" s="74"/>
      <c r="K104" s="75" t="str">
        <f t="shared" si="3"/>
        <v/>
      </c>
      <c r="L104" s="75" t="str">
        <f t="shared" si="4"/>
        <v/>
      </c>
    </row>
    <row r="105" spans="1:12" ht="14" hidden="1">
      <c r="A105" s="500" t="str">
        <f>IF('Presentation details'!L88="","",'Presentation details'!L88)</f>
        <v/>
      </c>
      <c r="B105" s="501"/>
      <c r="C105" s="501"/>
      <c r="D105" s="502"/>
      <c r="E105" s="248" t="str">
        <f>IF('Presentation details'!P88="","",'Presentation details'!P88)</f>
        <v/>
      </c>
      <c r="F105" s="248" t="str">
        <f>IF('Presentation details'!Q88="","",'Presentation details'!Q88)</f>
        <v/>
      </c>
      <c r="G105" s="249" t="str">
        <f>IF('Presentation details'!R88="","",'Presentation details'!R88)</f>
        <v/>
      </c>
      <c r="H105" s="249" t="str">
        <f>IF('Presentation details'!S88="","",'Presentation details'!S88)</f>
        <v/>
      </c>
      <c r="I105" s="176" t="str">
        <f t="shared" si="6"/>
        <v/>
      </c>
      <c r="J105" s="74"/>
      <c r="K105" s="75" t="str">
        <f t="shared" si="3"/>
        <v/>
      </c>
      <c r="L105" s="75" t="str">
        <f t="shared" si="4"/>
        <v/>
      </c>
    </row>
    <row r="106" spans="1:12" ht="14" hidden="1">
      <c r="A106" s="500" t="str">
        <f>IF('Presentation details'!L89="","",'Presentation details'!L89)</f>
        <v/>
      </c>
      <c r="B106" s="501"/>
      <c r="C106" s="501"/>
      <c r="D106" s="502"/>
      <c r="E106" s="248" t="str">
        <f>IF('Presentation details'!P89="","",'Presentation details'!P89)</f>
        <v/>
      </c>
      <c r="F106" s="248" t="str">
        <f>IF('Presentation details'!Q89="","",'Presentation details'!Q89)</f>
        <v/>
      </c>
      <c r="G106" s="249" t="str">
        <f>IF('Presentation details'!R89="","",'Presentation details'!R89)</f>
        <v/>
      </c>
      <c r="H106" s="249" t="str">
        <f>IF('Presentation details'!S89="","",'Presentation details'!S89)</f>
        <v/>
      </c>
      <c r="I106" s="176" t="str">
        <f t="shared" si="6"/>
        <v/>
      </c>
      <c r="J106" s="74"/>
      <c r="K106" s="75" t="str">
        <f t="shared" si="3"/>
        <v/>
      </c>
      <c r="L106" s="75" t="str">
        <f t="shared" si="4"/>
        <v/>
      </c>
    </row>
    <row r="107" spans="1:12" ht="14" hidden="1">
      <c r="A107" s="500" t="str">
        <f>IF('Presentation details'!L90="","",'Presentation details'!L90)</f>
        <v/>
      </c>
      <c r="B107" s="501"/>
      <c r="C107" s="501"/>
      <c r="D107" s="502"/>
      <c r="E107" s="248" t="str">
        <f>IF('Presentation details'!P90="","",'Presentation details'!P90)</f>
        <v/>
      </c>
      <c r="F107" s="248" t="str">
        <f>IF('Presentation details'!Q90="","",'Presentation details'!Q90)</f>
        <v/>
      </c>
      <c r="G107" s="249" t="str">
        <f>IF('Presentation details'!R90="","",'Presentation details'!R90)</f>
        <v/>
      </c>
      <c r="H107" s="249" t="str">
        <f>IF('Presentation details'!S90="","",'Presentation details'!S90)</f>
        <v/>
      </c>
      <c r="I107" s="176" t="str">
        <f t="shared" si="6"/>
        <v/>
      </c>
      <c r="J107" s="74"/>
      <c r="K107" s="75" t="str">
        <f t="shared" si="3"/>
        <v/>
      </c>
      <c r="L107" s="75" t="str">
        <f t="shared" si="4"/>
        <v/>
      </c>
    </row>
    <row r="108" spans="1:12" ht="14" hidden="1">
      <c r="A108" s="519" t="str">
        <f>IF('Presentation details'!L90="","",'Presentation details'!L90)</f>
        <v/>
      </c>
      <c r="B108" s="520"/>
      <c r="C108" s="520"/>
      <c r="D108" s="521"/>
      <c r="E108" s="248" t="str">
        <f>IF('Presentation details'!P91="","",'Presentation details'!P91)</f>
        <v/>
      </c>
      <c r="F108" s="248" t="str">
        <f>IF('Presentation details'!Q91="","",'Presentation details'!Q91)</f>
        <v/>
      </c>
      <c r="G108" s="249" t="str">
        <f>IF('Presentation details'!R91="","",'Presentation details'!R91)</f>
        <v/>
      </c>
      <c r="H108" s="249" t="str">
        <f>IF('Presentation details'!S91="","",'Presentation details'!S91)</f>
        <v/>
      </c>
      <c r="I108" s="176" t="str">
        <f t="shared" si="6"/>
        <v/>
      </c>
      <c r="J108" s="74"/>
      <c r="K108" s="75" t="str">
        <f t="shared" si="3"/>
        <v/>
      </c>
      <c r="L108" s="75" t="str">
        <f t="shared" si="4"/>
        <v/>
      </c>
    </row>
  </sheetData>
  <mergeCells count="104">
    <mergeCell ref="A107:D107"/>
    <mergeCell ref="A108:D108"/>
    <mergeCell ref="A101:D101"/>
    <mergeCell ref="A102:D102"/>
    <mergeCell ref="A103:D103"/>
    <mergeCell ref="A104:D104"/>
    <mergeCell ref="A105:D105"/>
    <mergeCell ref="A106:D106"/>
    <mergeCell ref="A92:D92"/>
    <mergeCell ref="A93:D93"/>
    <mergeCell ref="A94:D94"/>
    <mergeCell ref="A95:D95"/>
    <mergeCell ref="A96:D96"/>
    <mergeCell ref="A97:D97"/>
    <mergeCell ref="A98:D98"/>
    <mergeCell ref="A99:D99"/>
    <mergeCell ref="A100:D100"/>
    <mergeCell ref="A83:D83"/>
    <mergeCell ref="A84:D84"/>
    <mergeCell ref="A85:D85"/>
    <mergeCell ref="A86:D86"/>
    <mergeCell ref="A87:D87"/>
    <mergeCell ref="A88:D88"/>
    <mergeCell ref="A89:D89"/>
    <mergeCell ref="A90:D90"/>
    <mergeCell ref="A91:D91"/>
    <mergeCell ref="A74:D74"/>
    <mergeCell ref="A75:D75"/>
    <mergeCell ref="A76:D76"/>
    <mergeCell ref="A77:D77"/>
    <mergeCell ref="A78:D78"/>
    <mergeCell ref="A79:D79"/>
    <mergeCell ref="A80:D80"/>
    <mergeCell ref="A81:D81"/>
    <mergeCell ref="A82:D82"/>
    <mergeCell ref="A65:D65"/>
    <mergeCell ref="A66:D66"/>
    <mergeCell ref="A67:D67"/>
    <mergeCell ref="A68:D68"/>
    <mergeCell ref="A69:D69"/>
    <mergeCell ref="A70:D70"/>
    <mergeCell ref="A71:D71"/>
    <mergeCell ref="A72:D72"/>
    <mergeCell ref="A73:D73"/>
    <mergeCell ref="A56:D56"/>
    <mergeCell ref="A57:D57"/>
    <mergeCell ref="A58:D58"/>
    <mergeCell ref="A59:D59"/>
    <mergeCell ref="A60:D60"/>
    <mergeCell ref="A61:D61"/>
    <mergeCell ref="A62:D62"/>
    <mergeCell ref="A63:D63"/>
    <mergeCell ref="A64:D64"/>
    <mergeCell ref="A47:D47"/>
    <mergeCell ref="A48:D48"/>
    <mergeCell ref="A49:D49"/>
    <mergeCell ref="A50:D50"/>
    <mergeCell ref="A51:D51"/>
    <mergeCell ref="A52:D52"/>
    <mergeCell ref="A53:D53"/>
    <mergeCell ref="A54:D54"/>
    <mergeCell ref="A55:D55"/>
    <mergeCell ref="A45:D45"/>
    <mergeCell ref="A46:D46"/>
    <mergeCell ref="B8:E8"/>
    <mergeCell ref="B9:E9"/>
    <mergeCell ref="B10:E10"/>
    <mergeCell ref="B11:E11"/>
    <mergeCell ref="B12:E12"/>
    <mergeCell ref="A43:D43"/>
    <mergeCell ref="A40:D40"/>
    <mergeCell ref="A44:D44"/>
    <mergeCell ref="A41:D41"/>
    <mergeCell ref="A42:D42"/>
    <mergeCell ref="A33:D33"/>
    <mergeCell ref="A26:D26"/>
    <mergeCell ref="A36:D36"/>
    <mergeCell ref="A37:D37"/>
    <mergeCell ref="A38:D38"/>
    <mergeCell ref="A39:D39"/>
    <mergeCell ref="A34:D34"/>
    <mergeCell ref="A35:D35"/>
    <mergeCell ref="A28:D28"/>
    <mergeCell ref="A29:D29"/>
    <mergeCell ref="A30:D30"/>
    <mergeCell ref="A31:D31"/>
    <mergeCell ref="A32:D32"/>
    <mergeCell ref="A27:D27"/>
    <mergeCell ref="G10:I10"/>
    <mergeCell ref="G11:I11"/>
    <mergeCell ref="G12:I12"/>
    <mergeCell ref="G9:I9"/>
    <mergeCell ref="A6:A7"/>
    <mergeCell ref="A25:D25"/>
    <mergeCell ref="F16:H16"/>
    <mergeCell ref="C1:D1"/>
    <mergeCell ref="B3:E3"/>
    <mergeCell ref="H3:I3"/>
    <mergeCell ref="F3:G3"/>
    <mergeCell ref="A23:D23"/>
    <mergeCell ref="A24:D24"/>
    <mergeCell ref="B6:E7"/>
    <mergeCell ref="G6:I8"/>
    <mergeCell ref="A22:D22"/>
  </mergeCells>
  <phoneticPr fontId="2" type="noConversion"/>
  <conditionalFormatting sqref="G24">
    <cfRule type="cellIs" dxfId="5" priority="1" stopIfTrue="1" operator="equal">
      <formula>0</formula>
    </cfRule>
  </conditionalFormatting>
  <conditionalFormatting sqref="D18:D21">
    <cfRule type="cellIs" dxfId="4" priority="2" stopIfTrue="1" operator="between">
      <formula>0.01</formula>
      <formula>0.08</formula>
    </cfRule>
  </conditionalFormatting>
  <conditionalFormatting sqref="I26:I108">
    <cfRule type="cellIs" dxfId="3" priority="3" stopIfTrue="1" operator="between">
      <formula>1</formula>
      <formula>10000</formula>
    </cfRule>
  </conditionalFormatting>
  <conditionalFormatting sqref="K26:K108 L25:L108">
    <cfRule type="cellIs" dxfId="2" priority="4" stopIfTrue="1" operator="greaterThan">
      <formula>0.01</formula>
    </cfRule>
  </conditionalFormatting>
  <conditionalFormatting sqref="D17">
    <cfRule type="cellIs" dxfId="1" priority="5" stopIfTrue="1" operator="equal">
      <formula>"n/a"</formula>
    </cfRule>
  </conditionalFormatting>
  <pageMargins left="0.65" right="0.56000000000000005" top="0.59" bottom="0.42" header="0.5" footer="0.5"/>
  <pageSetup paperSize="9" scale="77"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indexed="44"/>
  </sheetPr>
  <dimension ref="A1:L101"/>
  <sheetViews>
    <sheetView topLeftCell="A1048576" zoomScale="110" zoomScaleNormal="110" workbookViewId="0">
      <selection sqref="A1:XFD1048576"/>
    </sheetView>
  </sheetViews>
  <sheetFormatPr baseColWidth="10" defaultColWidth="8.83203125" defaultRowHeight="13" zeroHeight="1"/>
  <cols>
    <col min="1" max="1" width="43.5" customWidth="1"/>
    <col min="2" max="2" width="10.5" customWidth="1"/>
    <col min="3" max="3" width="46.5" customWidth="1"/>
    <col min="4" max="4" width="42.1640625" customWidth="1"/>
    <col min="5" max="5" width="11.1640625" customWidth="1"/>
    <col min="6" max="6" width="10.33203125" customWidth="1"/>
    <col min="7" max="7" width="6.5" customWidth="1"/>
    <col min="8" max="8" width="10.33203125" customWidth="1"/>
    <col min="9" max="9" width="9.6640625" customWidth="1"/>
    <col min="10" max="10" width="9.5" customWidth="1"/>
    <col min="12" max="12" width="9.1640625" hidden="1" customWidth="1"/>
  </cols>
  <sheetData>
    <row r="1" spans="1:12" ht="39" hidden="1" customHeight="1">
      <c r="A1" s="268" t="s">
        <v>100</v>
      </c>
      <c r="B1" s="522">
        <f>'Presentation details'!D7</f>
        <v>0</v>
      </c>
      <c r="C1" s="522"/>
      <c r="D1" s="266" t="s">
        <v>87</v>
      </c>
      <c r="E1" s="77"/>
      <c r="H1" s="207" t="s">
        <v>67</v>
      </c>
      <c r="I1" s="208" t="s">
        <v>68</v>
      </c>
      <c r="J1" s="209" t="s">
        <v>69</v>
      </c>
      <c r="L1" s="76">
        <f>SUM('PfM use - summary'!H3:H3)</f>
        <v>0</v>
      </c>
    </row>
    <row r="2" spans="1:12" hidden="1">
      <c r="E2" s="233" t="s">
        <v>55</v>
      </c>
      <c r="F2" s="233" t="s">
        <v>56</v>
      </c>
      <c r="H2" s="103"/>
      <c r="I2" s="1"/>
      <c r="J2" s="2"/>
    </row>
    <row r="3" spans="1:12" ht="23.25" hidden="1" customHeight="1">
      <c r="E3" s="267">
        <f>SUM(E6:E150)</f>
        <v>0</v>
      </c>
      <c r="F3" s="267">
        <f>SUM(F6:F150)</f>
        <v>0</v>
      </c>
      <c r="G3" s="77"/>
      <c r="H3" s="103"/>
      <c r="I3" s="1"/>
      <c r="J3" s="2"/>
    </row>
    <row r="4" spans="1:12" ht="16" hidden="1">
      <c r="A4" s="18" t="s">
        <v>25</v>
      </c>
      <c r="B4" s="34" t="s">
        <v>26</v>
      </c>
      <c r="C4" s="19" t="s">
        <v>22</v>
      </c>
      <c r="D4" s="18" t="s">
        <v>23</v>
      </c>
      <c r="E4" s="18" t="s">
        <v>24</v>
      </c>
      <c r="F4" s="18"/>
      <c r="G4" s="101"/>
      <c r="H4" s="103"/>
      <c r="I4" s="1"/>
      <c r="J4" s="2"/>
    </row>
    <row r="5" spans="1:12" hidden="1">
      <c r="A5" s="78" t="s">
        <v>28</v>
      </c>
      <c r="B5" s="78" t="s">
        <v>96</v>
      </c>
      <c r="C5" s="21"/>
      <c r="D5" s="22" t="s">
        <v>57</v>
      </c>
      <c r="E5" s="78" t="s">
        <v>27</v>
      </c>
      <c r="F5" s="20"/>
      <c r="G5" s="102"/>
      <c r="H5" s="103"/>
      <c r="I5" s="1"/>
      <c r="J5" s="2"/>
    </row>
    <row r="6" spans="1:12" hidden="1">
      <c r="A6" s="28" t="str">
        <f>IF(Music!A12="","",Music!A12)</f>
        <v/>
      </c>
      <c r="B6" s="28" t="str">
        <f>IF(Music!B12="","",Music!B12)</f>
        <v/>
      </c>
      <c r="C6" s="28" t="str">
        <f>IF(Music!C12="","",Music!C12)</f>
        <v/>
      </c>
      <c r="D6" s="28" t="str">
        <f>IF(Music!D12="","",Music!D12)</f>
        <v/>
      </c>
      <c r="E6" s="28" t="str">
        <f>IF(Music!E12="","",Music!E12)</f>
        <v/>
      </c>
      <c r="F6" s="28" t="str">
        <f>IF(Music!F12="","",Music!F12)</f>
        <v/>
      </c>
      <c r="G6" s="16"/>
      <c r="H6" s="104" t="str">
        <f>IF(D6="","",IF(F6/'PfM use - summary'!D$15,E6/'PfM use - summary'!D$15))</f>
        <v/>
      </c>
      <c r="I6" s="105" t="str">
        <f>IF(E6="","",E6/E$3)</f>
        <v/>
      </c>
      <c r="J6" s="106" t="str">
        <f>IF(I6="","",L$1*I6)</f>
        <v/>
      </c>
    </row>
    <row r="7" spans="1:12" hidden="1">
      <c r="A7" s="28" t="str">
        <f>IF(Music!A13="","",Music!A13)</f>
        <v/>
      </c>
      <c r="B7" s="28" t="str">
        <f>IF(Music!B13="","",Music!B13)</f>
        <v/>
      </c>
      <c r="C7" s="28" t="str">
        <f>IF(Music!C13="","",Music!C13)</f>
        <v/>
      </c>
      <c r="D7" s="28" t="str">
        <f>IF(Music!D13="","",Music!D13)</f>
        <v/>
      </c>
      <c r="E7" s="28" t="str">
        <f>IF(Music!E13="","",Music!E13)</f>
        <v/>
      </c>
      <c r="F7" s="28" t="str">
        <f>IF(Music!F13="","",Music!F13)</f>
        <v/>
      </c>
      <c r="G7" s="16"/>
      <c r="H7" s="104" t="str">
        <f>IF(D7="","",IF(E7="",F7/'PfM use - summary'!D$15,E7/'PfM use - summary'!D$15))</f>
        <v/>
      </c>
      <c r="I7" s="105" t="str">
        <f t="shared" ref="I7:I35" si="0">IF(E7="","",E7/E$3)</f>
        <v/>
      </c>
      <c r="J7" s="106" t="str">
        <f t="shared" ref="J7:J35" si="1">IF(I7="","",L$1*I7)</f>
        <v/>
      </c>
    </row>
    <row r="8" spans="1:12" hidden="1">
      <c r="A8" s="28" t="str">
        <f>IF(Music!A14="","",Music!A14)</f>
        <v/>
      </c>
      <c r="B8" s="28" t="str">
        <f>IF(Music!B14="","",Music!B14)</f>
        <v/>
      </c>
      <c r="C8" s="28" t="str">
        <f>IF(Music!C14="","",Music!C14)</f>
        <v/>
      </c>
      <c r="D8" s="28" t="str">
        <f>IF(Music!D14="","",Music!D14)</f>
        <v/>
      </c>
      <c r="E8" s="28" t="str">
        <f>IF(Music!E14="","",Music!E14)</f>
        <v/>
      </c>
      <c r="F8" s="28" t="str">
        <f>IF(Music!F14="","",Music!F14)</f>
        <v/>
      </c>
      <c r="G8" s="16"/>
      <c r="H8" s="104" t="str">
        <f>IF(D8="","",IF(E8="",F8/'PfM use - summary'!D$15,E8/'PfM use - summary'!D$15))</f>
        <v/>
      </c>
      <c r="I8" s="105" t="str">
        <f t="shared" si="0"/>
        <v/>
      </c>
      <c r="J8" s="106" t="str">
        <f t="shared" si="1"/>
        <v/>
      </c>
    </row>
    <row r="9" spans="1:12" hidden="1">
      <c r="A9" s="28" t="str">
        <f>IF(Music!A15="","",Music!A15)</f>
        <v/>
      </c>
      <c r="B9" s="28" t="str">
        <f>IF(Music!B15="","",Music!B15)</f>
        <v/>
      </c>
      <c r="C9" s="28" t="str">
        <f>IF(Music!C15="","",Music!C15)</f>
        <v/>
      </c>
      <c r="D9" s="28" t="str">
        <f>IF(Music!D15="","",Music!D15)</f>
        <v/>
      </c>
      <c r="E9" s="28" t="str">
        <f>IF(Music!E15="","",Music!E15)</f>
        <v/>
      </c>
      <c r="F9" s="28" t="str">
        <f>IF(Music!F15="","",Music!F15)</f>
        <v/>
      </c>
      <c r="G9" s="16"/>
      <c r="H9" s="104" t="str">
        <f>IF(D9="","",IF(E9="",F9/'PfM use - summary'!D$15,E9/'PfM use - summary'!D$15))</f>
        <v/>
      </c>
      <c r="I9" s="105" t="str">
        <f t="shared" si="0"/>
        <v/>
      </c>
      <c r="J9" s="106" t="str">
        <f t="shared" si="1"/>
        <v/>
      </c>
    </row>
    <row r="10" spans="1:12" hidden="1">
      <c r="A10" s="28" t="str">
        <f>IF(Music!A16="","",Music!A16)</f>
        <v/>
      </c>
      <c r="B10" s="28" t="str">
        <f>IF(Music!B16="","",Music!B16)</f>
        <v/>
      </c>
      <c r="C10" s="28" t="str">
        <f>IF(Music!C16="","",Music!C16)</f>
        <v/>
      </c>
      <c r="D10" s="28" t="str">
        <f>IF(Music!D16="","",Music!D16)</f>
        <v/>
      </c>
      <c r="E10" s="28" t="str">
        <f>IF(Music!E16="","",Music!E16)</f>
        <v/>
      </c>
      <c r="F10" s="28" t="str">
        <f>IF(Music!F16="","",Music!F16)</f>
        <v/>
      </c>
      <c r="G10" s="16"/>
      <c r="H10" s="104" t="str">
        <f>IF(D10="","",IF(E10="",F10/'PfM use - summary'!D$15,E10/'PfM use - summary'!D$15))</f>
        <v/>
      </c>
      <c r="I10" s="105" t="str">
        <f t="shared" si="0"/>
        <v/>
      </c>
      <c r="J10" s="106" t="str">
        <f t="shared" si="1"/>
        <v/>
      </c>
    </row>
    <row r="11" spans="1:12" hidden="1">
      <c r="A11" s="28" t="str">
        <f>IF(Music!A17="","",Music!A17)</f>
        <v/>
      </c>
      <c r="B11" s="28" t="str">
        <f>IF(Music!B17="","",Music!B17)</f>
        <v/>
      </c>
      <c r="C11" s="28" t="str">
        <f>IF(Music!C17="","",Music!C17)</f>
        <v/>
      </c>
      <c r="D11" s="28" t="str">
        <f>IF(Music!D17="","",Music!D17)</f>
        <v/>
      </c>
      <c r="E11" s="28" t="str">
        <f>IF(Music!E17="","",Music!E17)</f>
        <v/>
      </c>
      <c r="F11" s="28" t="str">
        <f>IF(Music!F17="","",Music!F17)</f>
        <v/>
      </c>
      <c r="G11" s="16"/>
      <c r="H11" s="104" t="str">
        <f>IF(D11="","",IF(E11="",F11/'PfM use - summary'!D$15,E11/'PfM use - summary'!D$15))</f>
        <v/>
      </c>
      <c r="I11" s="105" t="str">
        <f t="shared" si="0"/>
        <v/>
      </c>
      <c r="J11" s="106" t="str">
        <f t="shared" si="1"/>
        <v/>
      </c>
    </row>
    <row r="12" spans="1:12" hidden="1">
      <c r="A12" s="28" t="str">
        <f>IF(Music!A18="","",Music!A18)</f>
        <v/>
      </c>
      <c r="B12" s="28" t="str">
        <f>IF(Music!B18="","",Music!B18)</f>
        <v/>
      </c>
      <c r="C12" s="28" t="str">
        <f>IF(Music!C18="","",Music!C18)</f>
        <v/>
      </c>
      <c r="D12" s="28" t="str">
        <f>IF(Music!D18="","",Music!D18)</f>
        <v/>
      </c>
      <c r="E12" s="28" t="str">
        <f>IF(Music!E18="","",Music!E18)</f>
        <v/>
      </c>
      <c r="F12" s="28" t="str">
        <f>IF(Music!F18="","",Music!F18)</f>
        <v/>
      </c>
      <c r="G12" s="16"/>
      <c r="H12" s="104" t="str">
        <f>IF(D12="","",IF(E12="",F12/'PfM use - summary'!D$15,E12/'PfM use - summary'!D$15))</f>
        <v/>
      </c>
      <c r="I12" s="105" t="str">
        <f t="shared" si="0"/>
        <v/>
      </c>
      <c r="J12" s="106" t="str">
        <f t="shared" si="1"/>
        <v/>
      </c>
    </row>
    <row r="13" spans="1:12" hidden="1">
      <c r="A13" s="28" t="str">
        <f>IF(Music!A19="","",Music!A19)</f>
        <v/>
      </c>
      <c r="B13" s="28" t="str">
        <f>IF(Music!B19="","",Music!B19)</f>
        <v/>
      </c>
      <c r="C13" s="28" t="str">
        <f>IF(Music!C19="","",Music!C19)</f>
        <v/>
      </c>
      <c r="D13" s="28" t="str">
        <f>IF(Music!D19="","",Music!D19)</f>
        <v/>
      </c>
      <c r="E13" s="28" t="str">
        <f>IF(Music!E19="","",Music!E19)</f>
        <v/>
      </c>
      <c r="F13" s="28" t="str">
        <f>IF(Music!F19="","",Music!F19)</f>
        <v/>
      </c>
      <c r="G13" s="16"/>
      <c r="H13" s="104" t="str">
        <f>IF(D13="","",IF(E13="",F13/'PfM use - summary'!D$15,E13/'PfM use - summary'!D$15))</f>
        <v/>
      </c>
      <c r="I13" s="105" t="str">
        <f t="shared" si="0"/>
        <v/>
      </c>
      <c r="J13" s="106" t="str">
        <f t="shared" si="1"/>
        <v/>
      </c>
    </row>
    <row r="14" spans="1:12" hidden="1">
      <c r="A14" s="28" t="str">
        <f>IF(Music!A20="","",Music!A20)</f>
        <v/>
      </c>
      <c r="B14" s="28" t="str">
        <f>IF(Music!B20="","",Music!B20)</f>
        <v/>
      </c>
      <c r="C14" s="28" t="str">
        <f>IF(Music!C20="","",Music!C20)</f>
        <v/>
      </c>
      <c r="D14" s="28" t="str">
        <f>IF(Music!D20="","",Music!D20)</f>
        <v/>
      </c>
      <c r="E14" s="28" t="str">
        <f>IF(Music!E20="","",Music!E20)</f>
        <v/>
      </c>
      <c r="F14" s="28" t="str">
        <f>IF(Music!F20="","",Music!F20)</f>
        <v/>
      </c>
      <c r="G14" s="16"/>
      <c r="H14" s="104" t="str">
        <f>IF(D14="","",IF(E14="",F14/'PfM use - summary'!D$15,E14/'PfM use - summary'!D$15))</f>
        <v/>
      </c>
      <c r="I14" s="105" t="str">
        <f t="shared" si="0"/>
        <v/>
      </c>
      <c r="J14" s="106" t="str">
        <f t="shared" si="1"/>
        <v/>
      </c>
    </row>
    <row r="15" spans="1:12" hidden="1">
      <c r="A15" s="28" t="str">
        <f>IF(Music!A21="","",Music!A21)</f>
        <v/>
      </c>
      <c r="B15" s="28" t="str">
        <f>IF(Music!B21="","",Music!B21)</f>
        <v/>
      </c>
      <c r="C15" s="28" t="str">
        <f>IF(Music!C21="","",Music!C21)</f>
        <v/>
      </c>
      <c r="D15" s="28" t="str">
        <f>IF(Music!D21="","",Music!D21)</f>
        <v/>
      </c>
      <c r="E15" s="28" t="str">
        <f>IF(Music!E21="","",Music!E21)</f>
        <v/>
      </c>
      <c r="F15" s="28" t="str">
        <f>IF(Music!F21="","",Music!F21)</f>
        <v/>
      </c>
      <c r="G15" s="16"/>
      <c r="H15" s="104" t="str">
        <f>IF(D15="","",IF(E15="",F15/'PfM use - summary'!D$15,E15/'PfM use - summary'!D$15))</f>
        <v/>
      </c>
      <c r="I15" s="105" t="str">
        <f t="shared" si="0"/>
        <v/>
      </c>
      <c r="J15" s="106" t="str">
        <f t="shared" si="1"/>
        <v/>
      </c>
    </row>
    <row r="16" spans="1:12" hidden="1">
      <c r="A16" s="28" t="str">
        <f>IF(Music!A22="","",Music!A22)</f>
        <v/>
      </c>
      <c r="B16" s="28" t="str">
        <f>IF(Music!B22="","",Music!B22)</f>
        <v/>
      </c>
      <c r="C16" s="28" t="str">
        <f>IF(Music!C22="","",Music!C22)</f>
        <v/>
      </c>
      <c r="D16" s="28" t="str">
        <f>IF(Music!D22="","",Music!D22)</f>
        <v/>
      </c>
      <c r="E16" s="28" t="str">
        <f>IF(Music!E22="","",Music!E22)</f>
        <v/>
      </c>
      <c r="F16" s="28" t="str">
        <f>IF(Music!F22="","",Music!F22)</f>
        <v/>
      </c>
      <c r="G16" s="16"/>
      <c r="H16" s="104" t="str">
        <f>IF(D16="","",IF(E16="",F16/'PfM use - summary'!D$15,E16/'PfM use - summary'!D$15))</f>
        <v/>
      </c>
      <c r="I16" s="105" t="str">
        <f t="shared" si="0"/>
        <v/>
      </c>
      <c r="J16" s="106" t="str">
        <f t="shared" si="1"/>
        <v/>
      </c>
    </row>
    <row r="17" spans="1:10" hidden="1">
      <c r="A17" s="28" t="str">
        <f>IF(Music!A23="","",Music!A23)</f>
        <v/>
      </c>
      <c r="B17" s="28" t="str">
        <f>IF(Music!B23="","",Music!B23)</f>
        <v/>
      </c>
      <c r="C17" s="28" t="str">
        <f>IF(Music!C23="","",Music!C23)</f>
        <v/>
      </c>
      <c r="D17" s="28" t="str">
        <f>IF(Music!D23="","",Music!D23)</f>
        <v/>
      </c>
      <c r="E17" s="28" t="str">
        <f>IF(Music!E23="","",Music!E23)</f>
        <v/>
      </c>
      <c r="F17" s="28" t="str">
        <f>IF(Music!F23="","",Music!F23)</f>
        <v/>
      </c>
      <c r="G17" s="16"/>
      <c r="H17" s="104" t="str">
        <f>IF(D17="","",IF(E17="",F17/'PfM use - summary'!D$15,E17/'PfM use - summary'!D$15))</f>
        <v/>
      </c>
      <c r="I17" s="105" t="str">
        <f t="shared" si="0"/>
        <v/>
      </c>
      <c r="J17" s="106" t="str">
        <f t="shared" si="1"/>
        <v/>
      </c>
    </row>
    <row r="18" spans="1:10" hidden="1">
      <c r="A18" s="28" t="str">
        <f>IF(Music!A24="","",Music!A24)</f>
        <v/>
      </c>
      <c r="B18" s="28" t="str">
        <f>IF(Music!B24="","",Music!B24)</f>
        <v/>
      </c>
      <c r="C18" s="28" t="str">
        <f>IF(Music!C24="","",Music!C24)</f>
        <v/>
      </c>
      <c r="D18" s="28" t="str">
        <f>IF(Music!D24="","",Music!D24)</f>
        <v/>
      </c>
      <c r="E18" s="28" t="str">
        <f>IF(Music!E24="","",Music!E24)</f>
        <v/>
      </c>
      <c r="F18" s="28" t="str">
        <f>IF(Music!F24="","",Music!F24)</f>
        <v/>
      </c>
      <c r="G18" s="16"/>
      <c r="H18" s="104" t="str">
        <f>IF(D18="","",IF(E18="",F18/'PfM use - summary'!D$15,E18/'PfM use - summary'!D$15))</f>
        <v/>
      </c>
      <c r="I18" s="105" t="str">
        <f t="shared" si="0"/>
        <v/>
      </c>
      <c r="J18" s="106" t="str">
        <f t="shared" si="1"/>
        <v/>
      </c>
    </row>
    <row r="19" spans="1:10" hidden="1">
      <c r="A19" s="28" t="str">
        <f>IF(Music!A25="","",Music!A25)</f>
        <v/>
      </c>
      <c r="B19" s="28" t="str">
        <f>IF(Music!B25="","",Music!B25)</f>
        <v/>
      </c>
      <c r="C19" s="28" t="str">
        <f>IF(Music!C25="","",Music!C25)</f>
        <v/>
      </c>
      <c r="D19" s="28" t="str">
        <f>IF(Music!D25="","",Music!D25)</f>
        <v/>
      </c>
      <c r="E19" s="28" t="str">
        <f>IF(Music!E25="","",Music!E25)</f>
        <v/>
      </c>
      <c r="F19" s="28" t="str">
        <f>IF(Music!F25="","",Music!F25)</f>
        <v/>
      </c>
      <c r="G19" s="16"/>
      <c r="H19" s="104" t="str">
        <f>IF(D19="","",IF(E19="",F19/'PfM use - summary'!D$15,E19/'PfM use - summary'!D$15))</f>
        <v/>
      </c>
      <c r="I19" s="105" t="str">
        <f t="shared" si="0"/>
        <v/>
      </c>
      <c r="J19" s="106" t="str">
        <f t="shared" si="1"/>
        <v/>
      </c>
    </row>
    <row r="20" spans="1:10" hidden="1">
      <c r="A20" s="28" t="str">
        <f>IF(Music!A26="","",Music!A26)</f>
        <v/>
      </c>
      <c r="B20" s="28" t="str">
        <f>IF(Music!B26="","",Music!B26)</f>
        <v/>
      </c>
      <c r="C20" s="28" t="str">
        <f>IF(Music!C26="","",Music!C26)</f>
        <v/>
      </c>
      <c r="D20" s="28" t="str">
        <f>IF(Music!D26="","",Music!D26)</f>
        <v/>
      </c>
      <c r="E20" s="28" t="str">
        <f>IF(Music!E26="","",Music!E26)</f>
        <v/>
      </c>
      <c r="F20" s="28" t="str">
        <f>IF(Music!F26="","",Music!F26)</f>
        <v/>
      </c>
      <c r="G20" s="16"/>
      <c r="H20" s="104" t="str">
        <f>IF(D20="","",IF(E20="",F20/'PfM use - summary'!D$15,E20/'PfM use - summary'!D$15))</f>
        <v/>
      </c>
      <c r="I20" s="105" t="str">
        <f t="shared" si="0"/>
        <v/>
      </c>
      <c r="J20" s="106" t="str">
        <f t="shared" si="1"/>
        <v/>
      </c>
    </row>
    <row r="21" spans="1:10" hidden="1">
      <c r="A21" s="28" t="str">
        <f>IF(Music!A27="","",Music!A27)</f>
        <v/>
      </c>
      <c r="B21" s="28" t="str">
        <f>IF(Music!B27="","",Music!B27)</f>
        <v/>
      </c>
      <c r="C21" s="28" t="str">
        <f>IF(Music!C27="","",Music!C27)</f>
        <v/>
      </c>
      <c r="D21" s="28" t="str">
        <f>IF(Music!D27="","",Music!D27)</f>
        <v/>
      </c>
      <c r="E21" s="28" t="str">
        <f>IF(Music!E27="","",Music!E27)</f>
        <v/>
      </c>
      <c r="F21" s="28" t="str">
        <f>IF(Music!F27="","",Music!F27)</f>
        <v/>
      </c>
      <c r="G21" s="16"/>
      <c r="H21" s="104" t="str">
        <f>IF(D21="","",IF(E21="",F21/'PfM use - summary'!D$15,E21/'PfM use - summary'!D$15))</f>
        <v/>
      </c>
      <c r="I21" s="105" t="str">
        <f t="shared" si="0"/>
        <v/>
      </c>
      <c r="J21" s="106" t="str">
        <f t="shared" si="1"/>
        <v/>
      </c>
    </row>
    <row r="22" spans="1:10" hidden="1">
      <c r="A22" s="28" t="str">
        <f>IF(Music!A28="","",Music!A28)</f>
        <v/>
      </c>
      <c r="B22" s="28" t="str">
        <f>IF(Music!B28="","",Music!B28)</f>
        <v/>
      </c>
      <c r="C22" s="28" t="str">
        <f>IF(Music!C28="","",Music!C28)</f>
        <v/>
      </c>
      <c r="D22" s="28" t="str">
        <f>IF(Music!D28="","",Music!D28)</f>
        <v/>
      </c>
      <c r="E22" s="28" t="str">
        <f>IF(Music!E28="","",Music!E28)</f>
        <v/>
      </c>
      <c r="F22" s="28" t="str">
        <f>IF(Music!F28="","",Music!F28)</f>
        <v/>
      </c>
      <c r="G22" s="16"/>
      <c r="H22" s="104" t="str">
        <f>IF(D22="","",IF(E22="",F22/'PfM use - summary'!D$15,E22/'PfM use - summary'!D$15))</f>
        <v/>
      </c>
      <c r="I22" s="105" t="str">
        <f t="shared" si="0"/>
        <v/>
      </c>
      <c r="J22" s="106" t="str">
        <f t="shared" si="1"/>
        <v/>
      </c>
    </row>
    <row r="23" spans="1:10" hidden="1">
      <c r="A23" s="28" t="str">
        <f>IF(Music!A29="","",Music!A29)</f>
        <v/>
      </c>
      <c r="B23" s="28" t="str">
        <f>IF(Music!B29="","",Music!B29)</f>
        <v/>
      </c>
      <c r="C23" s="28" t="str">
        <f>IF(Music!C29="","",Music!C29)</f>
        <v/>
      </c>
      <c r="D23" s="28" t="str">
        <f>IF(Music!D29="","",Music!D29)</f>
        <v/>
      </c>
      <c r="E23" s="28" t="str">
        <f>IF(Music!E29="","",Music!E29)</f>
        <v/>
      </c>
      <c r="F23" s="28" t="str">
        <f>IF(Music!F29="","",Music!F29)</f>
        <v/>
      </c>
      <c r="G23" s="16"/>
      <c r="H23" s="104" t="str">
        <f>IF(D23="","",IF(E23="",F23/'PfM use - summary'!D$15,E23/'PfM use - summary'!D$15))</f>
        <v/>
      </c>
      <c r="I23" s="105" t="str">
        <f t="shared" si="0"/>
        <v/>
      </c>
      <c r="J23" s="106" t="str">
        <f t="shared" si="1"/>
        <v/>
      </c>
    </row>
    <row r="24" spans="1:10" hidden="1">
      <c r="A24" s="28" t="str">
        <f>IF(Music!A30="","",Music!A30)</f>
        <v/>
      </c>
      <c r="B24" s="28" t="str">
        <f>IF(Music!B30="","",Music!B30)</f>
        <v/>
      </c>
      <c r="C24" s="28" t="str">
        <f>IF(Music!C30="","",Music!C30)</f>
        <v/>
      </c>
      <c r="D24" s="28" t="str">
        <f>IF(Music!D30="","",Music!D30)</f>
        <v/>
      </c>
      <c r="E24" s="28" t="str">
        <f>IF(Music!E30="","",Music!E30)</f>
        <v/>
      </c>
      <c r="F24" s="28" t="str">
        <f>IF(Music!F30="","",Music!F30)</f>
        <v/>
      </c>
      <c r="G24" s="16"/>
      <c r="H24" s="104" t="str">
        <f>IF(D24="","",IF(E24="",F24/'PfM use - summary'!D$15,E24/'PfM use - summary'!D$15))</f>
        <v/>
      </c>
      <c r="I24" s="105" t="str">
        <f t="shared" si="0"/>
        <v/>
      </c>
      <c r="J24" s="106" t="str">
        <f t="shared" si="1"/>
        <v/>
      </c>
    </row>
    <row r="25" spans="1:10" hidden="1">
      <c r="A25" s="28" t="str">
        <f>IF(Music!A31="","",Music!A31)</f>
        <v/>
      </c>
      <c r="B25" s="28" t="str">
        <f>IF(Music!B31="","",Music!B31)</f>
        <v/>
      </c>
      <c r="C25" s="28" t="str">
        <f>IF(Music!C31="","",Music!C31)</f>
        <v/>
      </c>
      <c r="D25" s="28" t="str">
        <f>IF(Music!D31="","",Music!D31)</f>
        <v/>
      </c>
      <c r="E25" s="28" t="str">
        <f>IF(Music!E31="","",Music!E31)</f>
        <v/>
      </c>
      <c r="F25" s="28" t="str">
        <f>IF(Music!F31="","",Music!F31)</f>
        <v/>
      </c>
      <c r="G25" s="16"/>
      <c r="H25" s="104" t="str">
        <f>IF(D25="","",IF(E25="",F25/'PfM use - summary'!D$15,E25/'PfM use - summary'!D$15))</f>
        <v/>
      </c>
      <c r="I25" s="105" t="str">
        <f t="shared" si="0"/>
        <v/>
      </c>
      <c r="J25" s="106" t="str">
        <f t="shared" si="1"/>
        <v/>
      </c>
    </row>
    <row r="26" spans="1:10" hidden="1">
      <c r="A26" s="28" t="str">
        <f>IF(Music!A32="","",Music!A32)</f>
        <v/>
      </c>
      <c r="B26" s="28" t="str">
        <f>IF(Music!B32="","",Music!B32)</f>
        <v/>
      </c>
      <c r="C26" s="28" t="str">
        <f>IF(Music!C32="","",Music!C32)</f>
        <v/>
      </c>
      <c r="D26" s="28" t="str">
        <f>IF(Music!D32="","",Music!D32)</f>
        <v/>
      </c>
      <c r="E26" s="28" t="str">
        <f>IF(Music!E32="","",Music!E32)</f>
        <v/>
      </c>
      <c r="F26" s="28" t="str">
        <f>IF(Music!F32="","",Music!F32)</f>
        <v/>
      </c>
      <c r="G26" s="16"/>
      <c r="H26" s="104" t="str">
        <f>IF(D26="","",IF(E26="",F26/'PfM use - summary'!D$15,E26/'PfM use - summary'!D$15))</f>
        <v/>
      </c>
      <c r="I26" s="105" t="str">
        <f t="shared" si="0"/>
        <v/>
      </c>
      <c r="J26" s="106" t="str">
        <f t="shared" si="1"/>
        <v/>
      </c>
    </row>
    <row r="27" spans="1:10" hidden="1">
      <c r="A27" s="28" t="str">
        <f>IF(Music!A33="","",Music!A33)</f>
        <v/>
      </c>
      <c r="B27" s="28" t="str">
        <f>IF(Music!B33="","",Music!B33)</f>
        <v/>
      </c>
      <c r="C27" s="28" t="str">
        <f>IF(Music!C33="","",Music!C33)</f>
        <v/>
      </c>
      <c r="D27" s="28" t="str">
        <f>IF(Music!D33="","",Music!D33)</f>
        <v/>
      </c>
      <c r="E27" s="28" t="str">
        <f>IF(Music!E33="","",Music!E33)</f>
        <v/>
      </c>
      <c r="F27" s="28" t="str">
        <f>IF(Music!F33="","",Music!F33)</f>
        <v/>
      </c>
      <c r="G27" s="16"/>
      <c r="H27" s="104" t="str">
        <f>IF(D27="","",IF(E27="",F27/'PfM use - summary'!D$15,E27/'PfM use - summary'!D$15))</f>
        <v/>
      </c>
      <c r="I27" s="105" t="str">
        <f t="shared" si="0"/>
        <v/>
      </c>
      <c r="J27" s="106" t="str">
        <f t="shared" si="1"/>
        <v/>
      </c>
    </row>
    <row r="28" spans="1:10" hidden="1">
      <c r="A28" s="28" t="str">
        <f>IF(Music!A34="","",Music!A34)</f>
        <v/>
      </c>
      <c r="B28" s="28" t="str">
        <f>IF(Music!B34="","",Music!B34)</f>
        <v/>
      </c>
      <c r="C28" s="28" t="str">
        <f>IF(Music!C34="","",Music!C34)</f>
        <v/>
      </c>
      <c r="D28" s="28" t="str">
        <f>IF(Music!D34="","",Music!D34)</f>
        <v/>
      </c>
      <c r="E28" s="28" t="str">
        <f>IF(Music!E34="","",Music!E34)</f>
        <v/>
      </c>
      <c r="F28" s="28" t="str">
        <f>IF(Music!F34="","",Music!F34)</f>
        <v/>
      </c>
      <c r="G28" s="16"/>
      <c r="H28" s="104" t="str">
        <f>IF(D28="","",IF(E28="",F28/'PfM use - summary'!D$15,E28/'PfM use - summary'!D$15))</f>
        <v/>
      </c>
      <c r="I28" s="105" t="str">
        <f t="shared" si="0"/>
        <v/>
      </c>
      <c r="J28" s="106" t="str">
        <f t="shared" si="1"/>
        <v/>
      </c>
    </row>
    <row r="29" spans="1:10" hidden="1">
      <c r="A29" s="28" t="str">
        <f>IF(Music!A35="","",Music!A35)</f>
        <v/>
      </c>
      <c r="B29" s="28" t="str">
        <f>IF(Music!B35="","",Music!B35)</f>
        <v/>
      </c>
      <c r="C29" s="28" t="str">
        <f>IF(Music!C35="","",Music!C35)</f>
        <v/>
      </c>
      <c r="D29" s="28" t="str">
        <f>IF(Music!D35="","",Music!D35)</f>
        <v/>
      </c>
      <c r="E29" s="28" t="str">
        <f>IF(Music!E35="","",Music!E35)</f>
        <v/>
      </c>
      <c r="F29" s="28" t="str">
        <f>IF(Music!F35="","",Music!F35)</f>
        <v/>
      </c>
      <c r="G29" s="16"/>
      <c r="H29" s="104" t="str">
        <f>IF(D29="","",IF(E29="",F29/'PfM use - summary'!D$15,E29/'PfM use - summary'!D$15))</f>
        <v/>
      </c>
      <c r="I29" s="105" t="str">
        <f t="shared" si="0"/>
        <v/>
      </c>
      <c r="J29" s="106" t="str">
        <f t="shared" si="1"/>
        <v/>
      </c>
    </row>
    <row r="30" spans="1:10" hidden="1">
      <c r="A30" s="28" t="str">
        <f>IF(Music!A36="","",Music!A36)</f>
        <v/>
      </c>
      <c r="B30" s="28" t="str">
        <f>IF(Music!B36="","",Music!B36)</f>
        <v/>
      </c>
      <c r="C30" s="28" t="str">
        <f>IF(Music!C36="","",Music!C36)</f>
        <v/>
      </c>
      <c r="D30" s="28" t="str">
        <f>IF(Music!D36="","",Music!D36)</f>
        <v/>
      </c>
      <c r="E30" s="28" t="str">
        <f>IF(Music!E36="","",Music!E36)</f>
        <v/>
      </c>
      <c r="F30" s="28" t="str">
        <f>IF(Music!F36="","",Music!F36)</f>
        <v/>
      </c>
      <c r="G30" s="16"/>
      <c r="H30" s="104" t="str">
        <f>IF(D30="","",IF(E30="",F30/'PfM use - summary'!D$15,E30/'PfM use - summary'!D$15))</f>
        <v/>
      </c>
      <c r="I30" s="105" t="str">
        <f t="shared" si="0"/>
        <v/>
      </c>
      <c r="J30" s="106" t="str">
        <f t="shared" si="1"/>
        <v/>
      </c>
    </row>
    <row r="31" spans="1:10" hidden="1">
      <c r="A31" s="28" t="str">
        <f>IF(Music!A37="","",Music!A37)</f>
        <v/>
      </c>
      <c r="B31" s="28" t="str">
        <f>IF(Music!B37="","",Music!B37)</f>
        <v/>
      </c>
      <c r="C31" s="28" t="str">
        <f>IF(Music!C37="","",Music!C37)</f>
        <v/>
      </c>
      <c r="D31" s="28" t="str">
        <f>IF(Music!D37="","",Music!D37)</f>
        <v/>
      </c>
      <c r="E31" s="28" t="str">
        <f>IF(Music!E37="","",Music!E37)</f>
        <v/>
      </c>
      <c r="F31" s="28" t="str">
        <f>IF(Music!F37="","",Music!F37)</f>
        <v/>
      </c>
      <c r="G31" s="16"/>
      <c r="H31" s="104" t="str">
        <f>IF(D31="","",IF(E31="",F31/'PfM use - summary'!D$15,E31/'PfM use - summary'!D$15))</f>
        <v/>
      </c>
      <c r="I31" s="105" t="str">
        <f t="shared" si="0"/>
        <v/>
      </c>
      <c r="J31" s="106" t="str">
        <f t="shared" si="1"/>
        <v/>
      </c>
    </row>
    <row r="32" spans="1:10" hidden="1">
      <c r="A32" s="28" t="str">
        <f>IF(Music!A38="","",Music!A38)</f>
        <v/>
      </c>
      <c r="B32" s="28" t="str">
        <f>IF(Music!B38="","",Music!B38)</f>
        <v/>
      </c>
      <c r="C32" s="28" t="str">
        <f>IF(Music!C38="","",Music!C38)</f>
        <v/>
      </c>
      <c r="D32" s="28" t="str">
        <f>IF(Music!D38="","",Music!D38)</f>
        <v/>
      </c>
      <c r="E32" s="28" t="str">
        <f>IF(Music!E38="","",Music!E38)</f>
        <v/>
      </c>
      <c r="F32" s="28" t="str">
        <f>IF(Music!F38="","",Music!F38)</f>
        <v/>
      </c>
      <c r="G32" s="16"/>
      <c r="H32" s="104" t="str">
        <f>IF(D32="","",IF(E32="",F32/'PfM use - summary'!D$15,E32/'PfM use - summary'!D$15))</f>
        <v/>
      </c>
      <c r="I32" s="105" t="str">
        <f t="shared" si="0"/>
        <v/>
      </c>
      <c r="J32" s="106" t="str">
        <f t="shared" si="1"/>
        <v/>
      </c>
    </row>
    <row r="33" spans="1:10" hidden="1">
      <c r="A33" s="28" t="str">
        <f>IF(Music!A39="","",Music!A39)</f>
        <v/>
      </c>
      <c r="B33" s="28" t="str">
        <f>IF(Music!B39="","",Music!B39)</f>
        <v/>
      </c>
      <c r="C33" s="28" t="str">
        <f>IF(Music!C39="","",Music!C39)</f>
        <v/>
      </c>
      <c r="D33" s="28" t="str">
        <f>IF(Music!D39="","",Music!D39)</f>
        <v/>
      </c>
      <c r="E33" s="28" t="str">
        <f>IF(Music!E39="","",Music!E39)</f>
        <v/>
      </c>
      <c r="F33" s="28" t="str">
        <f>IF(Music!F39="","",Music!F39)</f>
        <v/>
      </c>
      <c r="G33" s="16"/>
      <c r="H33" s="104" t="str">
        <f>IF(D33="","",IF(E33="",F33/'PfM use - summary'!D$15,E33/'PfM use - summary'!D$15))</f>
        <v/>
      </c>
      <c r="I33" s="105" t="str">
        <f t="shared" si="0"/>
        <v/>
      </c>
      <c r="J33" s="106" t="str">
        <f t="shared" si="1"/>
        <v/>
      </c>
    </row>
    <row r="34" spans="1:10" hidden="1">
      <c r="A34" s="28" t="str">
        <f>IF(Music!A40="","",Music!A40)</f>
        <v/>
      </c>
      <c r="B34" s="28" t="str">
        <f>IF(Music!B40="","",Music!B40)</f>
        <v/>
      </c>
      <c r="C34" s="28" t="str">
        <f>IF(Music!C40="","",Music!C40)</f>
        <v/>
      </c>
      <c r="D34" s="28" t="str">
        <f>IF(Music!D40="","",Music!D40)</f>
        <v/>
      </c>
      <c r="E34" s="28" t="str">
        <f>IF(Music!E40="","",Music!E40)</f>
        <v/>
      </c>
      <c r="F34" s="28" t="str">
        <f>IF(Music!F40="","",Music!F40)</f>
        <v/>
      </c>
      <c r="G34" s="16"/>
      <c r="H34" s="104" t="str">
        <f>IF(D34="","",IF(E34="",F34/'PfM use - summary'!D$15,E34/'PfM use - summary'!D$15))</f>
        <v/>
      </c>
      <c r="I34" s="105" t="str">
        <f t="shared" si="0"/>
        <v/>
      </c>
      <c r="J34" s="106" t="str">
        <f t="shared" si="1"/>
        <v/>
      </c>
    </row>
    <row r="35" spans="1:10" hidden="1">
      <c r="A35" s="28" t="str">
        <f>IF(Music!A41="","",Music!A41)</f>
        <v/>
      </c>
      <c r="B35" s="28" t="str">
        <f>IF(Music!B41="","",Music!B41)</f>
        <v/>
      </c>
      <c r="C35" s="28" t="str">
        <f>IF(Music!C41="","",Music!C41)</f>
        <v/>
      </c>
      <c r="D35" s="28" t="str">
        <f>IF(Music!D41="","",Music!D41)</f>
        <v/>
      </c>
      <c r="E35" s="28" t="str">
        <f>IF(Music!E41="","",Music!E41)</f>
        <v/>
      </c>
      <c r="F35" s="28" t="str">
        <f>IF(Music!F41="","",Music!F41)</f>
        <v/>
      </c>
      <c r="G35" s="16"/>
      <c r="H35" s="104" t="str">
        <f>IF(D35="","",IF(E35="",F35/'PfM use - summary'!D$15,E35/'PfM use - summary'!D$15))</f>
        <v/>
      </c>
      <c r="I35" s="105" t="str">
        <f t="shared" si="0"/>
        <v/>
      </c>
      <c r="J35" s="106" t="str">
        <f t="shared" si="1"/>
        <v/>
      </c>
    </row>
    <row r="36" spans="1:10" hidden="1">
      <c r="A36" s="28" t="str">
        <f>IF(Music!A42="","",Music!A42)</f>
        <v/>
      </c>
      <c r="B36" s="28" t="str">
        <f>IF(Music!B42="","",Music!B42)</f>
        <v/>
      </c>
      <c r="C36" s="28" t="str">
        <f>IF(Music!C42="","",Music!C42)</f>
        <v/>
      </c>
      <c r="D36" s="28" t="str">
        <f>IF(Music!D42="","",Music!D42)</f>
        <v/>
      </c>
      <c r="E36" s="28" t="str">
        <f>IF(Music!E42="","",Music!E42)</f>
        <v/>
      </c>
      <c r="F36" s="28" t="str">
        <f>IF(Music!F42="","",Music!F42)</f>
        <v/>
      </c>
      <c r="G36" s="16"/>
      <c r="H36" s="104" t="str">
        <f>IF(D36="","",IF(E36="",F36/'PfM use - summary'!D$15,E36/'PfM use - summary'!D$15))</f>
        <v/>
      </c>
      <c r="I36" s="105" t="str">
        <f t="shared" ref="I36:I45" si="2">IF(E36="","",E36/E$3)</f>
        <v/>
      </c>
      <c r="J36" s="106" t="str">
        <f t="shared" ref="J36:J45" si="3">IF(I36="","",L$1*I36)</f>
        <v/>
      </c>
    </row>
    <row r="37" spans="1:10" hidden="1">
      <c r="A37" s="28" t="str">
        <f>IF(Music!A43="","",Music!A43)</f>
        <v/>
      </c>
      <c r="B37" s="28" t="str">
        <f>IF(Music!B43="","",Music!B43)</f>
        <v/>
      </c>
      <c r="C37" s="28" t="str">
        <f>IF(Music!C43="","",Music!C43)</f>
        <v/>
      </c>
      <c r="D37" s="28" t="str">
        <f>IF(Music!D43="","",Music!D43)</f>
        <v/>
      </c>
      <c r="E37" s="28" t="str">
        <f>IF(Music!E43="","",Music!E43)</f>
        <v/>
      </c>
      <c r="F37" s="28" t="str">
        <f>IF(Music!F43="","",Music!F43)</f>
        <v/>
      </c>
      <c r="G37" s="16"/>
      <c r="H37" s="104" t="str">
        <f>IF(D37="","",IF(E37="",F37/'PfM use - summary'!D$15,E37/'PfM use - summary'!D$15))</f>
        <v/>
      </c>
      <c r="I37" s="105" t="str">
        <f t="shared" si="2"/>
        <v/>
      </c>
      <c r="J37" s="106" t="str">
        <f t="shared" si="3"/>
        <v/>
      </c>
    </row>
    <row r="38" spans="1:10" hidden="1">
      <c r="A38" s="28" t="str">
        <f>IF(Music!A44="","",Music!A44)</f>
        <v/>
      </c>
      <c r="B38" s="28" t="str">
        <f>IF(Music!B44="","",Music!B44)</f>
        <v/>
      </c>
      <c r="C38" s="28" t="str">
        <f>IF(Music!C44="","",Music!C44)</f>
        <v/>
      </c>
      <c r="D38" s="28" t="str">
        <f>IF(Music!D44="","",Music!D44)</f>
        <v/>
      </c>
      <c r="E38" s="28" t="str">
        <f>IF(Music!E44="","",Music!E44)</f>
        <v/>
      </c>
      <c r="F38" s="28" t="str">
        <f>IF(Music!F44="","",Music!F44)</f>
        <v/>
      </c>
      <c r="G38" s="16"/>
      <c r="H38" s="104" t="str">
        <f>IF(D38="","",IF(E38="",F38/'PfM use - summary'!D$15,E38/'PfM use - summary'!D$15))</f>
        <v/>
      </c>
      <c r="I38" s="105" t="str">
        <f t="shared" si="2"/>
        <v/>
      </c>
      <c r="J38" s="106" t="str">
        <f t="shared" si="3"/>
        <v/>
      </c>
    </row>
    <row r="39" spans="1:10" hidden="1">
      <c r="A39" s="28" t="str">
        <f>IF(Music!A45="","",Music!A45)</f>
        <v/>
      </c>
      <c r="B39" s="28" t="str">
        <f>IF(Music!B45="","",Music!B45)</f>
        <v/>
      </c>
      <c r="C39" s="28" t="str">
        <f>IF(Music!C45="","",Music!C45)</f>
        <v/>
      </c>
      <c r="D39" s="28" t="str">
        <f>IF(Music!D45="","",Music!D45)</f>
        <v/>
      </c>
      <c r="E39" s="28" t="str">
        <f>IF(Music!E45="","",Music!E45)</f>
        <v/>
      </c>
      <c r="F39" s="28" t="str">
        <f>IF(Music!F45="","",Music!F45)</f>
        <v/>
      </c>
      <c r="G39" s="16"/>
      <c r="H39" s="104" t="str">
        <f>IF(D39="","",IF(E39="",F39/'PfM use - summary'!D$15,E39/'PfM use - summary'!D$15))</f>
        <v/>
      </c>
      <c r="I39" s="105" t="str">
        <f t="shared" si="2"/>
        <v/>
      </c>
      <c r="J39" s="106" t="str">
        <f t="shared" si="3"/>
        <v/>
      </c>
    </row>
    <row r="40" spans="1:10" hidden="1">
      <c r="A40" s="28" t="str">
        <f>IF(Music!A46="","",Music!A46)</f>
        <v/>
      </c>
      <c r="B40" s="28" t="str">
        <f>IF(Music!B46="","",Music!B46)</f>
        <v/>
      </c>
      <c r="C40" s="28" t="str">
        <f>IF(Music!C46="","",Music!C46)</f>
        <v/>
      </c>
      <c r="D40" s="28" t="str">
        <f>IF(Music!D46="","",Music!D46)</f>
        <v/>
      </c>
      <c r="E40" s="28" t="str">
        <f>IF(Music!E46="","",Music!E46)</f>
        <v/>
      </c>
      <c r="F40" s="28" t="str">
        <f>IF(Music!F46="","",Music!F46)</f>
        <v/>
      </c>
      <c r="G40" s="16"/>
      <c r="H40" s="104" t="str">
        <f>IF(D40="","",IF(E40="",F40/'PfM use - summary'!D$15,E40/'PfM use - summary'!D$15))</f>
        <v/>
      </c>
      <c r="I40" s="105" t="str">
        <f t="shared" si="2"/>
        <v/>
      </c>
      <c r="J40" s="106" t="str">
        <f t="shared" si="3"/>
        <v/>
      </c>
    </row>
    <row r="41" spans="1:10" hidden="1">
      <c r="A41" s="28" t="str">
        <f>IF(Music!A47="","",Music!A47)</f>
        <v/>
      </c>
      <c r="B41" s="28" t="str">
        <f>IF(Music!B47="","",Music!B47)</f>
        <v/>
      </c>
      <c r="C41" s="28" t="str">
        <f>IF(Music!C47="","",Music!C47)</f>
        <v/>
      </c>
      <c r="D41" s="28" t="str">
        <f>IF(Music!D47="","",Music!D47)</f>
        <v/>
      </c>
      <c r="E41" s="28" t="str">
        <f>IF(Music!E47="","",Music!E47)</f>
        <v/>
      </c>
      <c r="F41" s="28" t="str">
        <f>IF(Music!F47="","",Music!F47)</f>
        <v/>
      </c>
      <c r="G41" s="16"/>
      <c r="H41" s="104" t="str">
        <f>IF(D41="","",IF(E41="",F41/'PfM use - summary'!D$15,E41/'PfM use - summary'!D$15))</f>
        <v/>
      </c>
      <c r="I41" s="105" t="str">
        <f t="shared" si="2"/>
        <v/>
      </c>
      <c r="J41" s="106" t="str">
        <f t="shared" si="3"/>
        <v/>
      </c>
    </row>
    <row r="42" spans="1:10" hidden="1">
      <c r="A42" s="28" t="str">
        <f>IF(Music!A48="","",Music!A48)</f>
        <v/>
      </c>
      <c r="B42" s="28" t="str">
        <f>IF(Music!B48="","",Music!B48)</f>
        <v/>
      </c>
      <c r="C42" s="28" t="str">
        <f>IF(Music!C48="","",Music!C48)</f>
        <v/>
      </c>
      <c r="D42" s="28" t="str">
        <f>IF(Music!D48="","",Music!D48)</f>
        <v/>
      </c>
      <c r="E42" s="28" t="str">
        <f>IF(Music!E48="","",Music!E48)</f>
        <v/>
      </c>
      <c r="F42" s="28" t="str">
        <f>IF(Music!F48="","",Music!F48)</f>
        <v/>
      </c>
      <c r="G42" s="16"/>
      <c r="H42" s="104" t="str">
        <f>IF(D42="","",IF(E42="",F42/'PfM use - summary'!D$15,E42/'PfM use - summary'!D$15))</f>
        <v/>
      </c>
      <c r="I42" s="105" t="str">
        <f t="shared" si="2"/>
        <v/>
      </c>
      <c r="J42" s="106" t="str">
        <f t="shared" si="3"/>
        <v/>
      </c>
    </row>
    <row r="43" spans="1:10" hidden="1">
      <c r="A43" s="28" t="str">
        <f>IF(Music!A49="","",Music!A49)</f>
        <v/>
      </c>
      <c r="B43" s="28" t="str">
        <f>IF(Music!B49="","",Music!B49)</f>
        <v/>
      </c>
      <c r="C43" s="28" t="str">
        <f>IF(Music!C49="","",Music!C49)</f>
        <v/>
      </c>
      <c r="D43" s="28" t="str">
        <f>IF(Music!D49="","",Music!D49)</f>
        <v/>
      </c>
      <c r="E43" s="28" t="str">
        <f>IF(Music!E49="","",Music!E49)</f>
        <v/>
      </c>
      <c r="F43" s="28" t="str">
        <f>IF(Music!F49="","",Music!F49)</f>
        <v/>
      </c>
      <c r="G43" s="16"/>
      <c r="H43" s="104" t="str">
        <f>IF(D43="","",IF(E43="",F43/'PfM use - summary'!D$15,E43/'PfM use - summary'!D$15))</f>
        <v/>
      </c>
      <c r="I43" s="105" t="str">
        <f t="shared" si="2"/>
        <v/>
      </c>
      <c r="J43" s="106" t="str">
        <f t="shared" si="3"/>
        <v/>
      </c>
    </row>
    <row r="44" spans="1:10" hidden="1">
      <c r="A44" s="28" t="str">
        <f>IF(Music!A50="","",Music!A50)</f>
        <v/>
      </c>
      <c r="B44" s="28" t="str">
        <f>IF(Music!B50="","",Music!B50)</f>
        <v/>
      </c>
      <c r="C44" s="28" t="str">
        <f>IF(Music!C50="","",Music!C50)</f>
        <v/>
      </c>
      <c r="D44" s="28" t="str">
        <f>IF(Music!D50="","",Music!D50)</f>
        <v/>
      </c>
      <c r="E44" s="28" t="str">
        <f>IF(Music!E50="","",Music!E50)</f>
        <v/>
      </c>
      <c r="F44" s="28" t="str">
        <f>IF(Music!F50="","",Music!F50)</f>
        <v/>
      </c>
      <c r="G44" s="16"/>
      <c r="H44" s="104" t="str">
        <f>IF(D44="","",IF(E44="",F44/'PfM use - summary'!D$15,E44/'PfM use - summary'!D$15))</f>
        <v/>
      </c>
      <c r="I44" s="105" t="str">
        <f t="shared" si="2"/>
        <v/>
      </c>
      <c r="J44" s="106" t="str">
        <f t="shared" si="3"/>
        <v/>
      </c>
    </row>
    <row r="45" spans="1:10" hidden="1">
      <c r="A45" s="28" t="str">
        <f>IF(Music!A51="","",Music!A51)</f>
        <v/>
      </c>
      <c r="B45" s="28" t="str">
        <f>IF(Music!B51="","",Music!B51)</f>
        <v/>
      </c>
      <c r="C45" s="28" t="str">
        <f>IF(Music!C51="","",Music!C51)</f>
        <v/>
      </c>
      <c r="D45" s="28" t="str">
        <f>IF(Music!D51="","",Music!D51)</f>
        <v/>
      </c>
      <c r="E45" s="28" t="str">
        <f>IF(Music!E51="","",Music!E51)</f>
        <v/>
      </c>
      <c r="F45" s="28" t="str">
        <f>IF(Music!F51="","",Music!F51)</f>
        <v/>
      </c>
      <c r="G45" s="16"/>
      <c r="H45" s="104" t="str">
        <f>IF(D45="","",IF(E45="",F45/'PfM use - summary'!D$15,E45/'PfM use - summary'!D$15))</f>
        <v/>
      </c>
      <c r="I45" s="105" t="str">
        <f t="shared" si="2"/>
        <v/>
      </c>
      <c r="J45" s="106" t="str">
        <f t="shared" si="3"/>
        <v/>
      </c>
    </row>
    <row r="46" spans="1:10" hidden="1">
      <c r="A46" s="28" t="str">
        <f>IF(Music!A52="","",Music!A52)</f>
        <v/>
      </c>
      <c r="B46" s="28" t="str">
        <f>IF(Music!B52="","",Music!B52)</f>
        <v/>
      </c>
      <c r="C46" s="28" t="str">
        <f>IF(Music!C52="","",Music!C52)</f>
        <v/>
      </c>
      <c r="D46" s="28" t="str">
        <f>IF(Music!D52="","",Music!D52)</f>
        <v/>
      </c>
      <c r="E46" s="28" t="str">
        <f>IF(Music!E52="","",Music!E52)</f>
        <v/>
      </c>
      <c r="F46" s="28" t="str">
        <f>IF(Music!F52="","",Music!F52)</f>
        <v/>
      </c>
      <c r="H46" s="104" t="str">
        <f>IF(D46="","",IF(E46="",F46/'PfM use - summary'!D$15,E46/'PfM use - summary'!D$15))</f>
        <v/>
      </c>
    </row>
    <row r="47" spans="1:10" hidden="1">
      <c r="A47" s="28" t="str">
        <f>IF(Music!A53="","",Music!A53)</f>
        <v/>
      </c>
      <c r="B47" s="28" t="str">
        <f>IF(Music!B53="","",Music!B53)</f>
        <v/>
      </c>
      <c r="C47" s="28" t="str">
        <f>IF(Music!C53="","",Music!C53)</f>
        <v/>
      </c>
      <c r="D47" s="28" t="str">
        <f>IF(Music!D53="","",Music!D53)</f>
        <v/>
      </c>
      <c r="E47" s="28" t="str">
        <f>IF(Music!E53="","",Music!E53)</f>
        <v/>
      </c>
      <c r="F47" s="28" t="str">
        <f>IF(Music!F53="","",Music!F53)</f>
        <v/>
      </c>
      <c r="H47" s="104" t="str">
        <f>IF(D47="","",IF(E47="",F47/'PfM use - summary'!D$15,E47/'PfM use - summary'!D$15))</f>
        <v/>
      </c>
    </row>
    <row r="48" spans="1:10" hidden="1">
      <c r="A48" s="28" t="str">
        <f>IF(Music!A54="","",Music!A54)</f>
        <v/>
      </c>
      <c r="B48" s="28" t="str">
        <f>IF(Music!B54="","",Music!B54)</f>
        <v/>
      </c>
      <c r="C48" s="28" t="str">
        <f>IF(Music!C54="","",Music!C54)</f>
        <v/>
      </c>
      <c r="D48" s="28" t="str">
        <f>IF(Music!D54="","",Music!D54)</f>
        <v/>
      </c>
      <c r="E48" s="28" t="str">
        <f>IF(Music!E54="","",Music!E54)</f>
        <v/>
      </c>
      <c r="F48" s="28" t="str">
        <f>IF(Music!F54="","",Music!F54)</f>
        <v/>
      </c>
      <c r="H48" s="104" t="str">
        <f>IF(D48="","",IF(E48="",F48/'PfM use - summary'!D$15,E48/'PfM use - summary'!D$15))</f>
        <v/>
      </c>
    </row>
    <row r="49" spans="1:8" hidden="1">
      <c r="A49" s="28" t="str">
        <f>IF(Music!A55="","",Music!A55)</f>
        <v/>
      </c>
      <c r="B49" s="28" t="str">
        <f>IF(Music!B55="","",Music!B55)</f>
        <v/>
      </c>
      <c r="C49" s="28" t="str">
        <f>IF(Music!C55="","",Music!C55)</f>
        <v/>
      </c>
      <c r="D49" s="28" t="str">
        <f>IF(Music!D55="","",Music!D55)</f>
        <v/>
      </c>
      <c r="E49" s="28" t="str">
        <f>IF(Music!E55="","",Music!E55)</f>
        <v/>
      </c>
      <c r="F49" s="28" t="str">
        <f>IF(Music!F55="","",Music!F55)</f>
        <v/>
      </c>
      <c r="H49" s="104" t="str">
        <f>IF(D49="","",IF(E49="",F49/'PfM use - summary'!D$15,E49/'PfM use - summary'!D$15))</f>
        <v/>
      </c>
    </row>
    <row r="50" spans="1:8" hidden="1">
      <c r="A50" s="28" t="str">
        <f>IF(Music!A56="","",Music!A56)</f>
        <v/>
      </c>
      <c r="B50" s="28" t="str">
        <f>IF(Music!B56="","",Music!B56)</f>
        <v/>
      </c>
      <c r="C50" s="28" t="str">
        <f>IF(Music!C56="","",Music!C56)</f>
        <v/>
      </c>
      <c r="D50" s="28" t="str">
        <f>IF(Music!D56="","",Music!D56)</f>
        <v/>
      </c>
      <c r="E50" s="28" t="str">
        <f>IF(Music!E56="","",Music!E56)</f>
        <v/>
      </c>
      <c r="F50" s="28" t="str">
        <f>IF(Music!F56="","",Music!F56)</f>
        <v/>
      </c>
      <c r="H50" s="104" t="str">
        <f>IF(D50="","",IF(E50="",F50/'PfM use - summary'!D$15,E50/'PfM use - summary'!D$15))</f>
        <v/>
      </c>
    </row>
    <row r="51" spans="1:8" hidden="1">
      <c r="A51" s="28" t="str">
        <f>IF(Music!A57="","",Music!A57)</f>
        <v/>
      </c>
      <c r="B51" s="28" t="str">
        <f>IF(Music!B57="","",Music!B57)</f>
        <v/>
      </c>
      <c r="C51" s="28" t="str">
        <f>IF(Music!C57="","",Music!C57)</f>
        <v/>
      </c>
      <c r="D51" s="28" t="str">
        <f>IF(Music!D57="","",Music!D57)</f>
        <v/>
      </c>
      <c r="E51" s="28" t="str">
        <f>IF(Music!E57="","",Music!E57)</f>
        <v/>
      </c>
      <c r="F51" s="28" t="str">
        <f>IF(Music!F57="","",Music!F57)</f>
        <v/>
      </c>
      <c r="H51" s="104" t="str">
        <f>IF(D51="","",IF(E51="",F51/'PfM use - summary'!D$15,E51/'PfM use - summary'!D$15))</f>
        <v/>
      </c>
    </row>
    <row r="52" spans="1:8" hidden="1">
      <c r="A52" s="28" t="str">
        <f>IF(Music!A58="","",Music!A58)</f>
        <v/>
      </c>
      <c r="B52" s="28" t="str">
        <f>IF(Music!B58="","",Music!B58)</f>
        <v/>
      </c>
      <c r="C52" s="28" t="str">
        <f>IF(Music!C58="","",Music!C58)</f>
        <v/>
      </c>
      <c r="D52" s="28" t="str">
        <f>IF(Music!D58="","",Music!D58)</f>
        <v/>
      </c>
      <c r="E52" s="28" t="str">
        <f>IF(Music!E58="","",Music!E58)</f>
        <v/>
      </c>
      <c r="F52" s="28" t="str">
        <f>IF(Music!F58="","",Music!F58)</f>
        <v/>
      </c>
      <c r="H52" s="104" t="str">
        <f>IF(D52="","",IF(E52="",F52/'PfM use - summary'!D$15,E52/'PfM use - summary'!D$15))</f>
        <v/>
      </c>
    </row>
    <row r="53" spans="1:8" hidden="1">
      <c r="A53" s="28" t="str">
        <f>IF(Music!A59="","",Music!A59)</f>
        <v/>
      </c>
      <c r="B53" s="28" t="str">
        <f>IF(Music!B59="","",Music!B59)</f>
        <v/>
      </c>
      <c r="C53" s="28" t="str">
        <f>IF(Music!C59="","",Music!C59)</f>
        <v/>
      </c>
      <c r="D53" s="28" t="str">
        <f>IF(Music!D59="","",Music!D59)</f>
        <v/>
      </c>
      <c r="E53" s="28" t="str">
        <f>IF(Music!E59="","",Music!E59)</f>
        <v/>
      </c>
      <c r="F53" s="28" t="str">
        <f>IF(Music!F59="","",Music!F59)</f>
        <v/>
      </c>
      <c r="H53" s="104" t="str">
        <f>IF(D53="","",IF(E53="",F53/'PfM use - summary'!D$15,E53/'PfM use - summary'!D$15))</f>
        <v/>
      </c>
    </row>
    <row r="54" spans="1:8" hidden="1">
      <c r="A54" s="28" t="str">
        <f>IF(Music!A60="","",Music!A60)</f>
        <v/>
      </c>
      <c r="B54" s="28" t="str">
        <f>IF(Music!B60="","",Music!B60)</f>
        <v/>
      </c>
      <c r="C54" s="28" t="str">
        <f>IF(Music!C60="","",Music!C60)</f>
        <v/>
      </c>
      <c r="D54" s="28" t="str">
        <f>IF(Music!D60="","",Music!D60)</f>
        <v/>
      </c>
      <c r="E54" s="28" t="str">
        <f>IF(Music!E60="","",Music!E60)</f>
        <v/>
      </c>
      <c r="F54" s="28" t="str">
        <f>IF(Music!F60="","",Music!F60)</f>
        <v/>
      </c>
      <c r="H54" s="104" t="str">
        <f>IF(D54="","",IF(E54="",F54/'PfM use - summary'!D$15,E54/'PfM use - summary'!D$15))</f>
        <v/>
      </c>
    </row>
    <row r="55" spans="1:8" hidden="1">
      <c r="A55" s="28" t="str">
        <f>IF(Music!A61="","",Music!A61)</f>
        <v/>
      </c>
      <c r="B55" s="28" t="str">
        <f>IF(Music!B61="","",Music!B61)</f>
        <v/>
      </c>
      <c r="C55" s="28" t="str">
        <f>IF(Music!C61="","",Music!C61)</f>
        <v/>
      </c>
      <c r="D55" s="28" t="str">
        <f>IF(Music!D61="","",Music!D61)</f>
        <v/>
      </c>
      <c r="E55" s="28" t="str">
        <f>IF(Music!E61="","",Music!E61)</f>
        <v/>
      </c>
      <c r="F55" s="28" t="str">
        <f>IF(Music!F61="","",Music!F61)</f>
        <v/>
      </c>
      <c r="H55" s="104" t="str">
        <f>IF(D55="","",IF(E55="",F55/'PfM use - summary'!D$15,E55/'PfM use - summary'!D$15))</f>
        <v/>
      </c>
    </row>
    <row r="56" spans="1:8" hidden="1">
      <c r="A56" s="28" t="str">
        <f>IF(Music!A62="","",Music!A62)</f>
        <v/>
      </c>
      <c r="B56" s="28" t="str">
        <f>IF(Music!B62="","",Music!B62)</f>
        <v/>
      </c>
      <c r="C56" s="28" t="str">
        <f>IF(Music!C62="","",Music!C62)</f>
        <v/>
      </c>
      <c r="D56" s="28" t="str">
        <f>IF(Music!D62="","",Music!D62)</f>
        <v/>
      </c>
      <c r="E56" s="28" t="str">
        <f>IF(Music!E62="","",Music!E62)</f>
        <v/>
      </c>
      <c r="F56" s="28" t="str">
        <f>IF(Music!F62="","",Music!F62)</f>
        <v/>
      </c>
      <c r="H56" s="104" t="str">
        <f>IF(D56="","",IF(E56="",F56/'PfM use - summary'!D$15,E56/'PfM use - summary'!D$15))</f>
        <v/>
      </c>
    </row>
    <row r="57" spans="1:8" hidden="1">
      <c r="A57" s="28" t="str">
        <f>IF(Music!A63="","",Music!A63)</f>
        <v/>
      </c>
      <c r="B57" s="28" t="str">
        <f>IF(Music!B63="","",Music!B63)</f>
        <v/>
      </c>
      <c r="C57" s="28" t="str">
        <f>IF(Music!C63="","",Music!C63)</f>
        <v/>
      </c>
      <c r="D57" s="28" t="str">
        <f>IF(Music!D63="","",Music!D63)</f>
        <v/>
      </c>
      <c r="E57" s="28" t="str">
        <f>IF(Music!E63="","",Music!E63)</f>
        <v/>
      </c>
      <c r="F57" s="28" t="str">
        <f>IF(Music!F63="","",Music!F63)</f>
        <v/>
      </c>
      <c r="H57" s="104" t="str">
        <f>IF(D57="","",IF(E57="",F57/'PfM use - summary'!D$15,E57/'PfM use - summary'!D$15))</f>
        <v/>
      </c>
    </row>
    <row r="58" spans="1:8" hidden="1">
      <c r="A58" s="28" t="str">
        <f>IF(Music!A64="","",Music!A64)</f>
        <v/>
      </c>
      <c r="B58" s="28" t="str">
        <f>IF(Music!B64="","",Music!B64)</f>
        <v/>
      </c>
      <c r="C58" s="28" t="str">
        <f>IF(Music!C64="","",Music!C64)</f>
        <v/>
      </c>
      <c r="D58" s="28" t="str">
        <f>IF(Music!D64="","",Music!D64)</f>
        <v/>
      </c>
      <c r="E58" s="28" t="str">
        <f>IF(Music!E64="","",Music!E64)</f>
        <v/>
      </c>
      <c r="F58" s="28" t="str">
        <f>IF(Music!F64="","",Music!F64)</f>
        <v/>
      </c>
      <c r="H58" s="104" t="str">
        <f>IF(D58="","",IF(E58="",F58/'PfM use - summary'!D$15,E58/'PfM use - summary'!D$15))</f>
        <v/>
      </c>
    </row>
    <row r="59" spans="1:8" hidden="1">
      <c r="A59" s="28" t="str">
        <f>IF(Music!A65="","",Music!A65)</f>
        <v/>
      </c>
      <c r="B59" s="28" t="str">
        <f>IF(Music!B65="","",Music!B65)</f>
        <v/>
      </c>
      <c r="C59" s="28" t="str">
        <f>IF(Music!C65="","",Music!C65)</f>
        <v/>
      </c>
      <c r="D59" s="28" t="str">
        <f>IF(Music!D65="","",Music!D65)</f>
        <v/>
      </c>
      <c r="E59" s="28" t="str">
        <f>IF(Music!E65="","",Music!E65)</f>
        <v/>
      </c>
      <c r="F59" s="28" t="str">
        <f>IF(Music!F65="","",Music!F65)</f>
        <v/>
      </c>
      <c r="H59" s="104" t="str">
        <f>IF(D59="","",IF(E59="",F59/'PfM use - summary'!D$15,E59/'PfM use - summary'!D$15))</f>
        <v/>
      </c>
    </row>
    <row r="60" spans="1:8" hidden="1">
      <c r="A60" s="28" t="str">
        <f>IF(Music!A66="","",Music!A66)</f>
        <v/>
      </c>
      <c r="B60" s="28" t="str">
        <f>IF(Music!B66="","",Music!B66)</f>
        <v/>
      </c>
      <c r="C60" s="28" t="str">
        <f>IF(Music!C66="","",Music!C66)</f>
        <v/>
      </c>
      <c r="D60" s="28" t="str">
        <f>IF(Music!D66="","",Music!D66)</f>
        <v/>
      </c>
      <c r="E60" s="28" t="str">
        <f>IF(Music!E66="","",Music!E66)</f>
        <v/>
      </c>
      <c r="F60" s="28" t="str">
        <f>IF(Music!F66="","",Music!F66)</f>
        <v/>
      </c>
      <c r="H60" s="104" t="str">
        <f>IF(D60="","",IF(E60="",F60/'PfM use - summary'!D$15,E60/'PfM use - summary'!D$15))</f>
        <v/>
      </c>
    </row>
    <row r="61" spans="1:8" hidden="1">
      <c r="A61" s="28" t="str">
        <f>IF(Music!A67="","",Music!A67)</f>
        <v/>
      </c>
      <c r="B61" s="28" t="str">
        <f>IF(Music!B67="","",Music!B67)</f>
        <v/>
      </c>
      <c r="C61" s="28" t="str">
        <f>IF(Music!C67="","",Music!C67)</f>
        <v/>
      </c>
      <c r="D61" s="28" t="str">
        <f>IF(Music!D67="","",Music!D67)</f>
        <v/>
      </c>
      <c r="E61" s="28" t="str">
        <f>IF(Music!E67="","",Music!E67)</f>
        <v/>
      </c>
      <c r="F61" s="28" t="str">
        <f>IF(Music!F67="","",Music!F67)</f>
        <v/>
      </c>
      <c r="H61" s="104" t="str">
        <f>IF(D61="","",IF(E61="",F61/'PfM use - summary'!D$15,E61/'PfM use - summary'!D$15))</f>
        <v/>
      </c>
    </row>
    <row r="62" spans="1:8" hidden="1">
      <c r="A62" s="28" t="str">
        <f>IF(Music!A68="","",Music!A68)</f>
        <v/>
      </c>
      <c r="B62" s="28" t="str">
        <f>IF(Music!B68="","",Music!B68)</f>
        <v/>
      </c>
      <c r="C62" s="28" t="str">
        <f>IF(Music!C68="","",Music!C68)</f>
        <v/>
      </c>
      <c r="D62" s="28" t="str">
        <f>IF(Music!D68="","",Music!D68)</f>
        <v/>
      </c>
      <c r="E62" s="28" t="str">
        <f>IF(Music!E68="","",Music!E68)</f>
        <v/>
      </c>
      <c r="F62" s="28" t="str">
        <f>IF(Music!F68="","",Music!F68)</f>
        <v/>
      </c>
      <c r="H62" s="104" t="str">
        <f>IF(D62="","",IF(E62="",F62/'PfM use - summary'!D$15,E62/'PfM use - summary'!D$15))</f>
        <v/>
      </c>
    </row>
    <row r="63" spans="1:8" hidden="1">
      <c r="A63" s="28" t="str">
        <f>IF(Music!A69="","",Music!A69)</f>
        <v/>
      </c>
      <c r="B63" s="28" t="str">
        <f>IF(Music!B69="","",Music!B69)</f>
        <v/>
      </c>
      <c r="C63" s="28" t="str">
        <f>IF(Music!C69="","",Music!C69)</f>
        <v/>
      </c>
      <c r="D63" s="28" t="str">
        <f>IF(Music!D69="","",Music!D69)</f>
        <v/>
      </c>
      <c r="E63" s="28" t="str">
        <f>IF(Music!E69="","",Music!E69)</f>
        <v/>
      </c>
      <c r="F63" s="28" t="str">
        <f>IF(Music!F69="","",Music!F69)</f>
        <v/>
      </c>
      <c r="H63" s="104" t="str">
        <f>IF(D63="","",IF(E63="",F63/'PfM use - summary'!D$15,E63/'PfM use - summary'!D$15))</f>
        <v/>
      </c>
    </row>
    <row r="64" spans="1:8" hidden="1">
      <c r="A64" s="28" t="str">
        <f>IF(Music!A70="","",Music!A70)</f>
        <v/>
      </c>
      <c r="B64" s="28" t="str">
        <f>IF(Music!B70="","",Music!B70)</f>
        <v/>
      </c>
      <c r="C64" s="28" t="str">
        <f>IF(Music!C70="","",Music!C70)</f>
        <v/>
      </c>
      <c r="D64" s="28" t="str">
        <f>IF(Music!D70="","",Music!D70)</f>
        <v/>
      </c>
      <c r="E64" s="28" t="str">
        <f>IF(Music!E70="","",Music!E70)</f>
        <v/>
      </c>
      <c r="F64" s="28" t="str">
        <f>IF(Music!F70="","",Music!F70)</f>
        <v/>
      </c>
      <c r="H64" s="104" t="str">
        <f>IF(D64="","",IF(E64="",F64/'PfM use - summary'!D$15,E64/'PfM use - summary'!D$15))</f>
        <v/>
      </c>
    </row>
    <row r="65" spans="1:8" hidden="1">
      <c r="A65" s="28" t="str">
        <f>IF(Music!A71="","",Music!A71)</f>
        <v/>
      </c>
      <c r="B65" s="28" t="str">
        <f>IF(Music!B71="","",Music!B71)</f>
        <v/>
      </c>
      <c r="C65" s="28" t="str">
        <f>IF(Music!C71="","",Music!C71)</f>
        <v/>
      </c>
      <c r="D65" s="28" t="str">
        <f>IF(Music!D71="","",Music!D71)</f>
        <v/>
      </c>
      <c r="E65" s="28" t="str">
        <f>IF(Music!E71="","",Music!E71)</f>
        <v/>
      </c>
      <c r="F65" s="28" t="str">
        <f>IF(Music!F71="","",Music!F71)</f>
        <v/>
      </c>
      <c r="H65" s="104" t="str">
        <f>IF(D65="","",IF(E65="",F65/'PfM use - summary'!D$15,E65/'PfM use - summary'!D$15))</f>
        <v/>
      </c>
    </row>
    <row r="66" spans="1:8" hidden="1">
      <c r="A66" s="28" t="str">
        <f>IF(Music!A72="","",Music!A72)</f>
        <v/>
      </c>
      <c r="B66" s="28" t="str">
        <f>IF(Music!B72="","",Music!B72)</f>
        <v/>
      </c>
      <c r="C66" s="28" t="str">
        <f>IF(Music!C72="","",Music!C72)</f>
        <v/>
      </c>
      <c r="D66" s="28" t="str">
        <f>IF(Music!D72="","",Music!D72)</f>
        <v/>
      </c>
      <c r="E66" s="28" t="str">
        <f>IF(Music!E72="","",Music!E72)</f>
        <v/>
      </c>
      <c r="F66" s="28" t="str">
        <f>IF(Music!F72="","",Music!F72)</f>
        <v/>
      </c>
      <c r="H66" s="104" t="str">
        <f>IF(D66="","",IF(E66="",F66/'PfM use - summary'!D$15,E66/'PfM use - summary'!D$15))</f>
        <v/>
      </c>
    </row>
    <row r="67" spans="1:8" hidden="1">
      <c r="A67" s="28" t="str">
        <f>IF(Music!A73="","",Music!A73)</f>
        <v/>
      </c>
      <c r="B67" s="28" t="str">
        <f>IF(Music!B73="","",Music!B73)</f>
        <v/>
      </c>
      <c r="C67" s="28" t="str">
        <f>IF(Music!C73="","",Music!C73)</f>
        <v/>
      </c>
      <c r="D67" s="28" t="str">
        <f>IF(Music!D73="","",Music!D73)</f>
        <v/>
      </c>
      <c r="E67" s="28" t="str">
        <f>IF(Music!E73="","",Music!E73)</f>
        <v/>
      </c>
      <c r="F67" s="28" t="str">
        <f>IF(Music!F73="","",Music!F73)</f>
        <v/>
      </c>
      <c r="H67" s="104" t="str">
        <f>IF(D67="","",IF(E67="",F67/'PfM use - summary'!D$15,E67/'PfM use - summary'!D$15))</f>
        <v/>
      </c>
    </row>
    <row r="68" spans="1:8" hidden="1">
      <c r="A68" s="28" t="str">
        <f>IF(Music!A74="","",Music!A74)</f>
        <v/>
      </c>
      <c r="B68" s="28" t="str">
        <f>IF(Music!B74="","",Music!B74)</f>
        <v/>
      </c>
      <c r="C68" s="28" t="str">
        <f>IF(Music!C74="","",Music!C74)</f>
        <v/>
      </c>
      <c r="D68" s="28" t="str">
        <f>IF(Music!D74="","",Music!D74)</f>
        <v/>
      </c>
      <c r="E68" s="28" t="str">
        <f>IF(Music!E74="","",Music!E74)</f>
        <v/>
      </c>
      <c r="F68" s="28" t="str">
        <f>IF(Music!F74="","",Music!F74)</f>
        <v/>
      </c>
      <c r="H68" s="104" t="str">
        <f>IF(D68="","",IF(E68="",F68/'PfM use - summary'!D$15,E68/'PfM use - summary'!D$15))</f>
        <v/>
      </c>
    </row>
    <row r="69" spans="1:8" hidden="1">
      <c r="A69" s="28" t="str">
        <f>IF(Music!A75="","",Music!A75)</f>
        <v/>
      </c>
      <c r="B69" s="28" t="str">
        <f>IF(Music!B75="","",Music!B75)</f>
        <v/>
      </c>
      <c r="C69" s="28" t="str">
        <f>IF(Music!C75="","",Music!C75)</f>
        <v/>
      </c>
      <c r="D69" s="28" t="str">
        <f>IF(Music!D75="","",Music!D75)</f>
        <v/>
      </c>
      <c r="E69" s="28" t="str">
        <f>IF(Music!E75="","",Music!E75)</f>
        <v/>
      </c>
      <c r="F69" s="28" t="str">
        <f>IF(Music!F75="","",Music!F75)</f>
        <v/>
      </c>
      <c r="H69" s="104" t="str">
        <f>IF(D69="","",IF(E69="",F69/'PfM use - summary'!D$15,E69/'PfM use - summary'!D$15))</f>
        <v/>
      </c>
    </row>
    <row r="70" spans="1:8" hidden="1">
      <c r="A70" s="28" t="str">
        <f>IF(Music!A76="","",Music!A76)</f>
        <v/>
      </c>
      <c r="B70" s="28" t="str">
        <f>IF(Music!B76="","",Music!B76)</f>
        <v/>
      </c>
      <c r="C70" s="28" t="str">
        <f>IF(Music!C76="","",Music!C76)</f>
        <v/>
      </c>
      <c r="D70" s="28" t="str">
        <f>IF(Music!D76="","",Music!D76)</f>
        <v/>
      </c>
      <c r="E70" s="28" t="str">
        <f>IF(Music!E76="","",Music!E76)</f>
        <v/>
      </c>
      <c r="F70" s="28" t="str">
        <f>IF(Music!F76="","",Music!F76)</f>
        <v/>
      </c>
      <c r="H70" s="104" t="str">
        <f>IF(D70="","",IF(E70="",F70/'PfM use - summary'!D$15,E70/'PfM use - summary'!D$15))</f>
        <v/>
      </c>
    </row>
    <row r="71" spans="1:8" hidden="1">
      <c r="A71" s="28" t="str">
        <f>IF(Music!A77="","",Music!A77)</f>
        <v/>
      </c>
      <c r="B71" s="28" t="str">
        <f>IF(Music!B77="","",Music!B77)</f>
        <v/>
      </c>
      <c r="C71" s="28" t="str">
        <f>IF(Music!C77="","",Music!C77)</f>
        <v/>
      </c>
      <c r="D71" s="28" t="str">
        <f>IF(Music!D77="","",Music!D77)</f>
        <v/>
      </c>
      <c r="E71" s="28" t="str">
        <f>IF(Music!E77="","",Music!E77)</f>
        <v/>
      </c>
      <c r="F71" s="28" t="str">
        <f>IF(Music!F77="","",Music!F77)</f>
        <v/>
      </c>
      <c r="H71" s="104" t="str">
        <f>IF(D71="","",IF(E71="",F71/'PfM use - summary'!D$15,E71/'PfM use - summary'!D$15))</f>
        <v/>
      </c>
    </row>
    <row r="72" spans="1:8" hidden="1">
      <c r="A72" s="28" t="str">
        <f>IF(Music!A78="","",Music!A78)</f>
        <v/>
      </c>
      <c r="B72" s="28" t="str">
        <f>IF(Music!B78="","",Music!B78)</f>
        <v/>
      </c>
      <c r="C72" s="28" t="str">
        <f>IF(Music!C78="","",Music!C78)</f>
        <v/>
      </c>
      <c r="D72" s="28" t="str">
        <f>IF(Music!D78="","",Music!D78)</f>
        <v/>
      </c>
      <c r="E72" s="28" t="str">
        <f>IF(Music!E78="","",Music!E78)</f>
        <v/>
      </c>
      <c r="F72" s="28" t="str">
        <f>IF(Music!F78="","",Music!F78)</f>
        <v/>
      </c>
      <c r="H72" s="104" t="str">
        <f>IF(D72="","",IF(E72="",F72/'PfM use - summary'!D$15,E72/'PfM use - summary'!D$15))</f>
        <v/>
      </c>
    </row>
    <row r="73" spans="1:8" hidden="1">
      <c r="A73" s="28" t="str">
        <f>IF(Music!A79="","",Music!A79)</f>
        <v/>
      </c>
      <c r="B73" s="28" t="str">
        <f>IF(Music!B79="","",Music!B79)</f>
        <v/>
      </c>
      <c r="C73" s="28" t="str">
        <f>IF(Music!C79="","",Music!C79)</f>
        <v/>
      </c>
      <c r="D73" s="28" t="str">
        <f>IF(Music!D79="","",Music!D79)</f>
        <v/>
      </c>
      <c r="E73" s="28" t="str">
        <f>IF(Music!E79="","",Music!E79)</f>
        <v/>
      </c>
      <c r="F73" s="28" t="str">
        <f>IF(Music!F79="","",Music!F79)</f>
        <v/>
      </c>
      <c r="H73" s="104" t="str">
        <f>IF(D73="","",IF(E73="",F73/'PfM use - summary'!D$15,E73/'PfM use - summary'!D$15))</f>
        <v/>
      </c>
    </row>
    <row r="74" spans="1:8" hidden="1">
      <c r="A74" s="28" t="str">
        <f>IF(Music!A80="","",Music!A80)</f>
        <v/>
      </c>
      <c r="B74" s="28" t="str">
        <f>IF(Music!B80="","",Music!B80)</f>
        <v/>
      </c>
      <c r="C74" s="28" t="str">
        <f>IF(Music!C80="","",Music!C80)</f>
        <v/>
      </c>
      <c r="D74" s="28" t="str">
        <f>IF(Music!D80="","",Music!D80)</f>
        <v/>
      </c>
      <c r="E74" s="28" t="str">
        <f>IF(Music!E80="","",Music!E80)</f>
        <v/>
      </c>
      <c r="F74" s="28" t="str">
        <f>IF(Music!F80="","",Music!F80)</f>
        <v/>
      </c>
      <c r="H74" s="104" t="str">
        <f>IF(D74="","",IF(E74="",F74/'PfM use - summary'!D$15,E74/'PfM use - summary'!D$15))</f>
        <v/>
      </c>
    </row>
    <row r="75" spans="1:8" hidden="1">
      <c r="A75" s="28" t="str">
        <f>IF(Music!A81="","",Music!A81)</f>
        <v/>
      </c>
      <c r="B75" s="28" t="str">
        <f>IF(Music!B81="","",Music!B81)</f>
        <v/>
      </c>
      <c r="C75" s="28" t="str">
        <f>IF(Music!C81="","",Music!C81)</f>
        <v/>
      </c>
      <c r="D75" s="28" t="str">
        <f>IF(Music!D81="","",Music!D81)</f>
        <v/>
      </c>
      <c r="E75" s="28" t="str">
        <f>IF(Music!E81="","",Music!E81)</f>
        <v/>
      </c>
      <c r="F75" s="28" t="str">
        <f>IF(Music!F81="","",Music!F81)</f>
        <v/>
      </c>
      <c r="H75" s="104" t="str">
        <f>IF(D75="","",IF(E75="",F75/'PfM use - summary'!D$15,E75/'PfM use - summary'!D$15))</f>
        <v/>
      </c>
    </row>
    <row r="76" spans="1:8" hidden="1">
      <c r="A76" s="28" t="str">
        <f>IF(Music!A82="","",Music!A82)</f>
        <v/>
      </c>
      <c r="B76" s="28" t="str">
        <f>IF(Music!B82="","",Music!B82)</f>
        <v/>
      </c>
      <c r="C76" s="28" t="str">
        <f>IF(Music!C82="","",Music!C82)</f>
        <v/>
      </c>
      <c r="D76" s="28" t="str">
        <f>IF(Music!D82="","",Music!D82)</f>
        <v/>
      </c>
      <c r="E76" s="28" t="str">
        <f>IF(Music!E82="","",Music!E82)</f>
        <v/>
      </c>
      <c r="F76" s="28" t="str">
        <f>IF(Music!F82="","",Music!F82)</f>
        <v/>
      </c>
      <c r="H76" s="104" t="str">
        <f>IF(D76="","",IF(E76="",F76/'PfM use - summary'!D$15,E76/'PfM use - summary'!D$15))</f>
        <v/>
      </c>
    </row>
    <row r="77" spans="1:8" hidden="1">
      <c r="A77" s="28" t="str">
        <f>IF(Music!A83="","",Music!A83)</f>
        <v/>
      </c>
      <c r="B77" s="28" t="str">
        <f>IF(Music!B83="","",Music!B83)</f>
        <v/>
      </c>
      <c r="C77" s="28" t="str">
        <f>IF(Music!C83="","",Music!C83)</f>
        <v/>
      </c>
      <c r="D77" s="28" t="str">
        <f>IF(Music!D83="","",Music!D83)</f>
        <v/>
      </c>
      <c r="E77" s="28" t="str">
        <f>IF(Music!E83="","",Music!E83)</f>
        <v/>
      </c>
      <c r="F77" s="28" t="str">
        <f>IF(Music!F83="","",Music!F83)</f>
        <v/>
      </c>
      <c r="H77" s="104" t="str">
        <f>IF(D77="","",IF(E77="",F77/'PfM use - summary'!D$15,E77/'PfM use - summary'!D$15))</f>
        <v/>
      </c>
    </row>
    <row r="78" spans="1:8" hidden="1">
      <c r="A78" s="28" t="str">
        <f>IF(Music!A84="","",Music!A84)</f>
        <v/>
      </c>
      <c r="B78" s="28" t="str">
        <f>IF(Music!B84="","",Music!B84)</f>
        <v/>
      </c>
      <c r="C78" s="28" t="str">
        <f>IF(Music!C84="","",Music!C84)</f>
        <v/>
      </c>
      <c r="D78" s="28" t="str">
        <f>IF(Music!D84="","",Music!D84)</f>
        <v/>
      </c>
      <c r="E78" s="28" t="str">
        <f>IF(Music!E84="","",Music!E84)</f>
        <v/>
      </c>
      <c r="F78" s="28" t="str">
        <f>IF(Music!F84="","",Music!F84)</f>
        <v/>
      </c>
      <c r="H78" s="104" t="str">
        <f>IF(D78="","",IF(E78="",F78/'PfM use - summary'!D$15,E78/'PfM use - summary'!D$15))</f>
        <v/>
      </c>
    </row>
    <row r="79" spans="1:8" hidden="1">
      <c r="A79" s="28" t="str">
        <f>IF(Music!A85="","",Music!A85)</f>
        <v/>
      </c>
      <c r="B79" s="28" t="str">
        <f>IF(Music!B85="","",Music!B85)</f>
        <v/>
      </c>
      <c r="C79" s="28" t="str">
        <f>IF(Music!C85="","",Music!C85)</f>
        <v/>
      </c>
      <c r="D79" s="28" t="str">
        <f>IF(Music!D85="","",Music!D85)</f>
        <v/>
      </c>
      <c r="E79" s="28" t="str">
        <f>IF(Music!E85="","",Music!E85)</f>
        <v/>
      </c>
      <c r="F79" s="28" t="str">
        <f>IF(Music!F85="","",Music!F85)</f>
        <v/>
      </c>
      <c r="H79" s="104" t="str">
        <f>IF(D79="","",IF(E79="",F79/'PfM use - summary'!D$15,E79/'PfM use - summary'!D$15))</f>
        <v/>
      </c>
    </row>
    <row r="80" spans="1:8" hidden="1">
      <c r="A80" s="28" t="str">
        <f>IF(Music!A86="","",Music!A86)</f>
        <v/>
      </c>
      <c r="B80" s="28" t="str">
        <f>IF(Music!B86="","",Music!B86)</f>
        <v/>
      </c>
      <c r="C80" s="28" t="str">
        <f>IF(Music!C86="","",Music!C86)</f>
        <v/>
      </c>
      <c r="D80" s="28" t="str">
        <f>IF(Music!D86="","",Music!D86)</f>
        <v/>
      </c>
      <c r="E80" s="28" t="str">
        <f>IF(Music!E86="","",Music!E86)</f>
        <v/>
      </c>
      <c r="F80" s="28" t="str">
        <f>IF(Music!F86="","",Music!F86)</f>
        <v/>
      </c>
      <c r="H80" s="104" t="str">
        <f>IF(D80="","",IF(E80="",F80/'PfM use - summary'!D$15,E80/'PfM use - summary'!D$15))</f>
        <v/>
      </c>
    </row>
    <row r="81" spans="1:8" hidden="1">
      <c r="A81" s="28" t="str">
        <f>IF(Music!A87="","",Music!A87)</f>
        <v/>
      </c>
      <c r="B81" s="28" t="str">
        <f>IF(Music!B87="","",Music!B87)</f>
        <v/>
      </c>
      <c r="C81" s="28" t="str">
        <f>IF(Music!C87="","",Music!C87)</f>
        <v/>
      </c>
      <c r="D81" s="28" t="str">
        <f>IF(Music!D87="","",Music!D87)</f>
        <v/>
      </c>
      <c r="E81" s="28" t="str">
        <f>IF(Music!E87="","",Music!E87)</f>
        <v/>
      </c>
      <c r="F81" s="28" t="str">
        <f>IF(Music!F87="","",Music!F87)</f>
        <v/>
      </c>
      <c r="H81" s="104" t="str">
        <f>IF(D81="","",IF(E81="",F81/'PfM use - summary'!D$15,E81/'PfM use - summary'!D$15))</f>
        <v/>
      </c>
    </row>
    <row r="82" spans="1:8" hidden="1">
      <c r="A82" s="28" t="str">
        <f>IF(Music!A88="","",Music!A88)</f>
        <v/>
      </c>
      <c r="B82" s="28" t="str">
        <f>IF(Music!B88="","",Music!B88)</f>
        <v/>
      </c>
      <c r="C82" s="28" t="str">
        <f>IF(Music!C88="","",Music!C88)</f>
        <v/>
      </c>
      <c r="D82" s="28" t="str">
        <f>IF(Music!D88="","",Music!D88)</f>
        <v/>
      </c>
      <c r="E82" s="28" t="str">
        <f>IF(Music!E88="","",Music!E88)</f>
        <v/>
      </c>
      <c r="F82" s="28" t="str">
        <f>IF(Music!F88="","",Music!F88)</f>
        <v/>
      </c>
      <c r="H82" s="104" t="str">
        <f>IF(D82="","",IF(E82="",F82/'PfM use - summary'!D$15,E82/'PfM use - summary'!D$15))</f>
        <v/>
      </c>
    </row>
    <row r="83" spans="1:8" hidden="1">
      <c r="A83" s="28" t="str">
        <f>IF(Music!A89="","",Music!A89)</f>
        <v/>
      </c>
      <c r="B83" s="28" t="str">
        <f>IF(Music!B89="","",Music!B89)</f>
        <v/>
      </c>
      <c r="C83" s="28" t="str">
        <f>IF(Music!C89="","",Music!C89)</f>
        <v/>
      </c>
      <c r="D83" s="28" t="str">
        <f>IF(Music!D89="","",Music!D89)</f>
        <v/>
      </c>
      <c r="E83" s="28" t="str">
        <f>IF(Music!E89="","",Music!E89)</f>
        <v/>
      </c>
      <c r="F83" s="28" t="str">
        <f>IF(Music!F89="","",Music!F89)</f>
        <v/>
      </c>
      <c r="H83" s="104" t="str">
        <f>IF(D83="","",IF(E83="",F83/'PfM use - summary'!D$15,E83/'PfM use - summary'!D$15))</f>
        <v/>
      </c>
    </row>
    <row r="84" spans="1:8" hidden="1">
      <c r="A84" s="28" t="str">
        <f>IF(Music!A90="","",Music!A90)</f>
        <v/>
      </c>
      <c r="B84" s="28" t="str">
        <f>IF(Music!B90="","",Music!B90)</f>
        <v/>
      </c>
      <c r="C84" s="28" t="str">
        <f>IF(Music!C90="","",Music!C90)</f>
        <v/>
      </c>
      <c r="D84" s="28" t="str">
        <f>IF(Music!D90="","",Music!D90)</f>
        <v/>
      </c>
      <c r="E84" s="28" t="str">
        <f>IF(Music!E90="","",Music!E90)</f>
        <v/>
      </c>
      <c r="F84" s="28" t="str">
        <f>IF(Music!F90="","",Music!F90)</f>
        <v/>
      </c>
      <c r="H84" s="104" t="str">
        <f>IF(D84="","",IF(E84="",F84/'PfM use - summary'!D$15,E84/'PfM use - summary'!D$15))</f>
        <v/>
      </c>
    </row>
    <row r="85" spans="1:8" hidden="1">
      <c r="A85" s="28" t="str">
        <f>IF(Music!A91="","",Music!A91)</f>
        <v/>
      </c>
      <c r="B85" s="28" t="str">
        <f>IF(Music!B91="","",Music!B91)</f>
        <v/>
      </c>
      <c r="C85" s="28" t="str">
        <f>IF(Music!C91="","",Music!C91)</f>
        <v/>
      </c>
      <c r="D85" s="28" t="str">
        <f>IF(Music!D91="","",Music!D91)</f>
        <v/>
      </c>
      <c r="E85" s="28" t="str">
        <f>IF(Music!E91="","",Music!E91)</f>
        <v/>
      </c>
      <c r="F85" s="28" t="str">
        <f>IF(Music!F91="","",Music!F91)</f>
        <v/>
      </c>
      <c r="H85" s="104" t="str">
        <f>IF(D85="","",IF(E85="",F85/'PfM use - summary'!D$15,E85/'PfM use - summary'!D$15))</f>
        <v/>
      </c>
    </row>
    <row r="86" spans="1:8" hidden="1">
      <c r="A86" s="28" t="str">
        <f>IF(Music!A92="","",Music!A92)</f>
        <v/>
      </c>
      <c r="B86" s="28" t="str">
        <f>IF(Music!B92="","",Music!B92)</f>
        <v/>
      </c>
      <c r="C86" s="28" t="str">
        <f>IF(Music!C92="","",Music!C92)</f>
        <v/>
      </c>
      <c r="D86" s="28" t="str">
        <f>IF(Music!D92="","",Music!D92)</f>
        <v/>
      </c>
      <c r="E86" s="28" t="str">
        <f>IF(Music!E92="","",Music!E92)</f>
        <v/>
      </c>
      <c r="F86" s="28" t="str">
        <f>IF(Music!F92="","",Music!F92)</f>
        <v/>
      </c>
      <c r="H86" s="104" t="str">
        <f>IF(D86="","",IF(E86="",F86/'PfM use - summary'!D$15,E86/'PfM use - summary'!D$15))</f>
        <v/>
      </c>
    </row>
    <row r="87" spans="1:8" hidden="1">
      <c r="A87" s="28" t="str">
        <f>IF(Music!A93="","",Music!A93)</f>
        <v/>
      </c>
      <c r="B87" s="28" t="str">
        <f>IF(Music!B93="","",Music!B93)</f>
        <v/>
      </c>
      <c r="C87" s="28" t="str">
        <f>IF(Music!C93="","",Music!C93)</f>
        <v/>
      </c>
      <c r="D87" s="28" t="str">
        <f>IF(Music!D93="","",Music!D93)</f>
        <v/>
      </c>
      <c r="E87" s="28" t="str">
        <f>IF(Music!E93="","",Music!E93)</f>
        <v/>
      </c>
      <c r="F87" s="28" t="str">
        <f>IF(Music!F93="","",Music!F93)</f>
        <v/>
      </c>
      <c r="H87" s="104" t="str">
        <f>IF(D87="","",IF(E87="",F87/'PfM use - summary'!D$15,E87/'PfM use - summary'!D$15))</f>
        <v/>
      </c>
    </row>
    <row r="88" spans="1:8" hidden="1">
      <c r="A88" s="28" t="str">
        <f>IF(Music!A94="","",Music!A94)</f>
        <v/>
      </c>
      <c r="B88" s="28" t="str">
        <f>IF(Music!B94="","",Music!B94)</f>
        <v/>
      </c>
      <c r="C88" s="28" t="str">
        <f>IF(Music!C94="","",Music!C94)</f>
        <v/>
      </c>
      <c r="D88" s="28" t="str">
        <f>IF(Music!D94="","",Music!D94)</f>
        <v/>
      </c>
      <c r="E88" s="28" t="str">
        <f>IF(Music!E94="","",Music!E94)</f>
        <v/>
      </c>
      <c r="F88" s="28" t="str">
        <f>IF(Music!F94="","",Music!F94)</f>
        <v/>
      </c>
      <c r="H88" s="104" t="str">
        <f>IF(D88="","",IF(E88="",F88/'PfM use - summary'!D$15,E88/'PfM use - summary'!D$15))</f>
        <v/>
      </c>
    </row>
    <row r="89" spans="1:8" hidden="1">
      <c r="A89" s="28" t="str">
        <f>IF(Music!A95="","",Music!A95)</f>
        <v/>
      </c>
      <c r="B89" s="28" t="str">
        <f>IF(Music!B95="","",Music!B95)</f>
        <v/>
      </c>
      <c r="C89" s="28" t="str">
        <f>IF(Music!C95="","",Music!C95)</f>
        <v/>
      </c>
      <c r="D89" s="28" t="str">
        <f>IF(Music!D95="","",Music!D95)</f>
        <v/>
      </c>
      <c r="E89" s="28" t="str">
        <f>IF(Music!E95="","",Music!E95)</f>
        <v/>
      </c>
      <c r="F89" s="28" t="str">
        <f>IF(Music!F95="","",Music!F95)</f>
        <v/>
      </c>
      <c r="H89" s="104" t="str">
        <f>IF(D89="","",IF(E89="",F89/'PfM use - summary'!D$15,E89/'PfM use - summary'!D$15))</f>
        <v/>
      </c>
    </row>
    <row r="90" spans="1:8" hidden="1">
      <c r="A90" s="28" t="str">
        <f>IF(Music!A96="","",Music!A96)</f>
        <v/>
      </c>
      <c r="B90" s="28" t="str">
        <f>IF(Music!B96="","",Music!B96)</f>
        <v/>
      </c>
      <c r="C90" s="28" t="str">
        <f>IF(Music!C96="","",Music!C96)</f>
        <v/>
      </c>
      <c r="D90" s="28" t="str">
        <f>IF(Music!D96="","",Music!D96)</f>
        <v/>
      </c>
      <c r="E90" s="28" t="str">
        <f>IF(Music!E96="","",Music!E96)</f>
        <v/>
      </c>
      <c r="F90" s="28" t="str">
        <f>IF(Music!F96="","",Music!F96)</f>
        <v/>
      </c>
      <c r="H90" s="104" t="str">
        <f>IF(D90="","",IF(E90="",F90/'PfM use - summary'!D$15,E90/'PfM use - summary'!D$15))</f>
        <v/>
      </c>
    </row>
    <row r="91" spans="1:8" hidden="1">
      <c r="A91" s="28" t="str">
        <f>IF(Music!A97="","",Music!A97)</f>
        <v/>
      </c>
      <c r="B91" s="28" t="str">
        <f>IF(Music!B97="","",Music!B97)</f>
        <v/>
      </c>
      <c r="C91" s="28" t="str">
        <f>IF(Music!C97="","",Music!C97)</f>
        <v/>
      </c>
      <c r="D91" s="28" t="str">
        <f>IF(Music!D97="","",Music!D97)</f>
        <v/>
      </c>
      <c r="E91" s="28" t="str">
        <f>IF(Music!E97="","",Music!E97)</f>
        <v/>
      </c>
      <c r="F91" s="28" t="str">
        <f>IF(Music!F97="","",Music!F97)</f>
        <v/>
      </c>
      <c r="H91" s="104" t="str">
        <f>IF(D91="","",IF(E91="",F91/'PfM use - summary'!D$15,E91/'PfM use - summary'!D$15))</f>
        <v/>
      </c>
    </row>
    <row r="92" spans="1:8" hidden="1">
      <c r="A92" s="28" t="str">
        <f>IF(Music!A98="","",Music!A98)</f>
        <v/>
      </c>
      <c r="B92" s="28" t="str">
        <f>IF(Music!B98="","",Music!B98)</f>
        <v/>
      </c>
      <c r="C92" s="28" t="str">
        <f>IF(Music!C98="","",Music!C98)</f>
        <v/>
      </c>
      <c r="D92" s="28" t="str">
        <f>IF(Music!D98="","",Music!D98)</f>
        <v/>
      </c>
      <c r="E92" s="28" t="str">
        <f>IF(Music!E98="","",Music!E98)</f>
        <v/>
      </c>
      <c r="F92" s="28" t="str">
        <f>IF(Music!F98="","",Music!F98)</f>
        <v/>
      </c>
      <c r="H92" s="104" t="str">
        <f>IF(D92="","",IF(E92="",F92/'PfM use - summary'!D$15,E92/'PfM use - summary'!D$15))</f>
        <v/>
      </c>
    </row>
    <row r="93" spans="1:8" hidden="1">
      <c r="A93" s="28" t="str">
        <f>IF(Music!A99="","",Music!A99)</f>
        <v/>
      </c>
      <c r="B93" s="28" t="str">
        <f>IF(Music!B99="","",Music!B99)</f>
        <v/>
      </c>
      <c r="C93" s="28" t="str">
        <f>IF(Music!C99="","",Music!C99)</f>
        <v/>
      </c>
      <c r="D93" s="28" t="str">
        <f>IF(Music!D99="","",Music!D99)</f>
        <v/>
      </c>
      <c r="E93" s="28" t="str">
        <f>IF(Music!E99="","",Music!E99)</f>
        <v/>
      </c>
      <c r="F93" s="28" t="str">
        <f>IF(Music!F99="","",Music!F99)</f>
        <v/>
      </c>
      <c r="H93" s="104" t="str">
        <f>IF(D93="","",IF(E93="",F93/'PfM use - summary'!D$15,E93/'PfM use - summary'!D$15))</f>
        <v/>
      </c>
    </row>
    <row r="94" spans="1:8" hidden="1">
      <c r="A94" s="28" t="str">
        <f>IF(Music!A100="","",Music!A100)</f>
        <v/>
      </c>
      <c r="B94" s="28" t="str">
        <f>IF(Music!B100="","",Music!B100)</f>
        <v/>
      </c>
      <c r="C94" s="28" t="str">
        <f>IF(Music!C100="","",Music!C100)</f>
        <v/>
      </c>
      <c r="D94" s="28" t="str">
        <f>IF(Music!D100="","",Music!D100)</f>
        <v/>
      </c>
      <c r="E94" s="28" t="str">
        <f>IF(Music!E100="","",Music!E100)</f>
        <v/>
      </c>
      <c r="F94" s="28" t="str">
        <f>IF(Music!F100="","",Music!F100)</f>
        <v/>
      </c>
      <c r="H94" s="104" t="str">
        <f>IF(D94="","",IF(E94="",F94/'PfM use - summary'!D$15,E94/'PfM use - summary'!D$15))</f>
        <v/>
      </c>
    </row>
    <row r="95" spans="1:8" hidden="1">
      <c r="A95" s="28" t="str">
        <f>IF(Music!A101="","",Music!A101)</f>
        <v/>
      </c>
      <c r="B95" s="28" t="str">
        <f>IF(Music!B101="","",Music!B101)</f>
        <v/>
      </c>
      <c r="C95" s="28" t="str">
        <f>IF(Music!C101="","",Music!C101)</f>
        <v/>
      </c>
      <c r="D95" s="28" t="str">
        <f>IF(Music!D101="","",Music!D101)</f>
        <v/>
      </c>
      <c r="E95" s="28" t="str">
        <f>IF(Music!E101="","",Music!E101)</f>
        <v/>
      </c>
      <c r="F95" s="28" t="str">
        <f>IF(Music!F101="","",Music!F101)</f>
        <v/>
      </c>
      <c r="H95" s="104" t="str">
        <f>IF(D95="","",IF(E95="",F95/'PfM use - summary'!D$15,E95/'PfM use - summary'!D$15))</f>
        <v/>
      </c>
    </row>
    <row r="96" spans="1:8" hidden="1">
      <c r="A96" s="28" t="str">
        <f>IF(Music!A102="","",Music!A102)</f>
        <v/>
      </c>
      <c r="B96" s="28" t="str">
        <f>IF(Music!B102="","",Music!B102)</f>
        <v/>
      </c>
      <c r="C96" s="28" t="str">
        <f>IF(Music!C102="","",Music!C102)</f>
        <v/>
      </c>
      <c r="D96" s="28" t="str">
        <f>IF(Music!D102="","",Music!D102)</f>
        <v/>
      </c>
      <c r="E96" s="28" t="str">
        <f>IF(Music!E102="","",Music!E102)</f>
        <v/>
      </c>
      <c r="F96" s="28" t="str">
        <f>IF(Music!F102="","",Music!F102)</f>
        <v/>
      </c>
      <c r="H96" s="104" t="str">
        <f>IF(D96="","",IF(E96="",F96/'PfM use - summary'!D$15,E96/'PfM use - summary'!D$15))</f>
        <v/>
      </c>
    </row>
    <row r="97" spans="1:8" hidden="1">
      <c r="A97" s="28" t="str">
        <f>IF(Music!A103="","",Music!A103)</f>
        <v/>
      </c>
      <c r="B97" s="28" t="str">
        <f>IF(Music!B103="","",Music!B103)</f>
        <v/>
      </c>
      <c r="C97" s="28" t="str">
        <f>IF(Music!C103="","",Music!C103)</f>
        <v/>
      </c>
      <c r="D97" s="28" t="str">
        <f>IF(Music!D103="","",Music!D103)</f>
        <v/>
      </c>
      <c r="E97" s="28" t="str">
        <f>IF(Music!E103="","",Music!E103)</f>
        <v/>
      </c>
      <c r="F97" s="28" t="str">
        <f>IF(Music!F103="","",Music!F103)</f>
        <v/>
      </c>
      <c r="H97" s="104" t="str">
        <f>IF(D97="","",IF(E97="",F97/'PfM use - summary'!D$15,E97/'PfM use - summary'!D$15))</f>
        <v/>
      </c>
    </row>
    <row r="98" spans="1:8" hidden="1">
      <c r="A98" s="28" t="str">
        <f>IF(Music!A104="","",Music!A104)</f>
        <v/>
      </c>
      <c r="B98" s="28" t="str">
        <f>IF(Music!B104="","",Music!B104)</f>
        <v/>
      </c>
      <c r="C98" s="28" t="str">
        <f>IF(Music!C104="","",Music!C104)</f>
        <v/>
      </c>
      <c r="D98" s="28" t="str">
        <f>IF(Music!D104="","",Music!D104)</f>
        <v/>
      </c>
      <c r="E98" s="28" t="str">
        <f>IF(Music!E104="","",Music!E104)</f>
        <v/>
      </c>
      <c r="F98" s="28" t="str">
        <f>IF(Music!F104="","",Music!F104)</f>
        <v/>
      </c>
      <c r="H98" s="104" t="str">
        <f>IF(D98="","",IF(E98="",F98/'PfM use - summary'!D$15,E98/'PfM use - summary'!D$15))</f>
        <v/>
      </c>
    </row>
    <row r="99" spans="1:8" hidden="1">
      <c r="A99" s="28" t="str">
        <f>IF(Music!A105="","",Music!A105)</f>
        <v/>
      </c>
      <c r="B99" s="28" t="str">
        <f>IF(Music!B105="","",Music!B105)</f>
        <v/>
      </c>
      <c r="C99" s="28" t="str">
        <f>IF(Music!C105="","",Music!C105)</f>
        <v/>
      </c>
      <c r="D99" s="28" t="str">
        <f>IF(Music!D105="","",Music!D105)</f>
        <v/>
      </c>
      <c r="E99" s="28" t="str">
        <f>IF(Music!E105="","",Music!E105)</f>
        <v/>
      </c>
      <c r="F99" s="28" t="str">
        <f>IF(Music!F105="","",Music!F105)</f>
        <v/>
      </c>
      <c r="H99" s="104" t="str">
        <f>IF(D99="","",IF(E99="",F99/'PfM use - summary'!D$15,E99/'PfM use - summary'!D$15))</f>
        <v/>
      </c>
    </row>
    <row r="100" spans="1:8" hidden="1">
      <c r="A100" s="28" t="str">
        <f>IF(Music!A106="","",Music!A106)</f>
        <v/>
      </c>
      <c r="B100" s="28" t="str">
        <f>IF(Music!B106="","",Music!B106)</f>
        <v/>
      </c>
      <c r="C100" s="28" t="str">
        <f>IF(Music!C106="","",Music!C106)</f>
        <v/>
      </c>
      <c r="D100" s="28" t="str">
        <f>IF(Music!D106="","",Music!D106)</f>
        <v/>
      </c>
      <c r="E100" s="28" t="str">
        <f>IF(Music!E106="","",Music!E106)</f>
        <v/>
      </c>
      <c r="F100" s="28" t="str">
        <f>IF(Music!F106="","",Music!F106)</f>
        <v/>
      </c>
      <c r="H100" s="104" t="str">
        <f>IF(D100="","",IF(E100="",F100/'PfM use - summary'!D$15,E100/'PfM use - summary'!D$15))</f>
        <v/>
      </c>
    </row>
    <row r="101" spans="1:8" hidden="1">
      <c r="A101" s="28" t="str">
        <f>IF(Music!A107="","",Music!A107)</f>
        <v/>
      </c>
      <c r="B101" s="28" t="str">
        <f>IF(Music!B107="","",Music!B107)</f>
        <v/>
      </c>
      <c r="C101" s="28" t="str">
        <f>IF(Music!C107="","",Music!C107)</f>
        <v/>
      </c>
      <c r="D101" s="28" t="str">
        <f>IF(Music!D107="","",Music!D107)</f>
        <v/>
      </c>
      <c r="E101" s="28" t="str">
        <f>IF(Music!E107="","",Music!E107)</f>
        <v/>
      </c>
      <c r="F101" s="28" t="str">
        <f>IF(Music!F107="","",Music!F107)</f>
        <v/>
      </c>
      <c r="H101" s="104" t="str">
        <f>IF(D101="","",IF(E101="",F101/'PfM use - summary'!D$15,E101/'PfM use - summary'!D$15))</f>
        <v/>
      </c>
    </row>
  </sheetData>
  <mergeCells count="1">
    <mergeCell ref="B1:C1"/>
  </mergeCells>
  <phoneticPr fontId="2" type="noConversion"/>
  <conditionalFormatting sqref="H1:J1 H2:H65536">
    <cfRule type="cellIs" dxfId="0" priority="1" stopIfTrue="1" operator="equal">
      <formula>#VALUE!</formula>
    </cfRule>
  </conditionalFormatting>
  <pageMargins left="0.45" right="0.75" top="0.63" bottom="1" header="0.5" footer="0.5"/>
  <pageSetup paperSize="9" scale="62"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indexed="32"/>
  </sheetPr>
  <dimension ref="A1:N31"/>
  <sheetViews>
    <sheetView topLeftCell="A1048576" workbookViewId="0">
      <selection sqref="A1:XFD1048576"/>
    </sheetView>
  </sheetViews>
  <sheetFormatPr baseColWidth="10" defaultColWidth="8.83203125" defaultRowHeight="13" zeroHeight="1"/>
  <cols>
    <col min="1" max="1" width="13.33203125" bestFit="1" customWidth="1"/>
    <col min="2" max="2" width="10.83203125" bestFit="1" customWidth="1"/>
    <col min="4" max="4" width="12.6640625" bestFit="1" customWidth="1"/>
    <col min="5" max="5" width="9.33203125" bestFit="1" customWidth="1"/>
    <col min="7" max="7" width="31.1640625" bestFit="1" customWidth="1"/>
    <col min="8" max="8" width="13" customWidth="1"/>
    <col min="11" max="11" width="5.83203125" customWidth="1"/>
  </cols>
  <sheetData>
    <row r="1" spans="1:14" ht="14" hidden="1" thickBot="1">
      <c r="A1" s="79">
        <v>1.1574074074074073E-5</v>
      </c>
      <c r="B1" s="107">
        <v>1.5349999999999999</v>
      </c>
      <c r="D1" s="523" t="s">
        <v>58</v>
      </c>
      <c r="E1" s="524"/>
    </row>
    <row r="2" spans="1:14" ht="19" hidden="1" thickBot="1">
      <c r="A2" s="79">
        <v>1.3888888888888889E-3</v>
      </c>
      <c r="B2" s="107">
        <v>1.5349999999999999</v>
      </c>
      <c r="D2" s="80">
        <v>1E-4</v>
      </c>
      <c r="E2" s="81" t="s">
        <v>59</v>
      </c>
      <c r="G2" s="171">
        <v>2018</v>
      </c>
      <c r="H2" s="172"/>
      <c r="J2" s="246" t="s">
        <v>99</v>
      </c>
    </row>
    <row r="3" spans="1:14" ht="14" hidden="1">
      <c r="A3" s="79">
        <v>1.4004629629629629E-3</v>
      </c>
      <c r="B3" s="107">
        <v>3.0350000000000001</v>
      </c>
      <c r="D3" s="82">
        <v>0.2999</v>
      </c>
      <c r="E3" s="83" t="s">
        <v>59</v>
      </c>
      <c r="G3" s="84" t="s">
        <v>42</v>
      </c>
      <c r="H3" s="173" t="e">
        <f>IF('PfM use - summary'!E19="HR",H12,H10)</f>
        <v>#N/A</v>
      </c>
      <c r="J3" s="243">
        <v>12.62</v>
      </c>
      <c r="L3" s="175"/>
    </row>
    <row r="4" spans="1:14" ht="14" hidden="1">
      <c r="A4" s="79">
        <v>2.7777777777777779E-3</v>
      </c>
      <c r="B4" s="107">
        <v>3.0350000000000001</v>
      </c>
      <c r="D4" s="85">
        <v>0.3</v>
      </c>
      <c r="E4" s="86">
        <v>0.01</v>
      </c>
      <c r="G4" s="84" t="s">
        <v>43</v>
      </c>
      <c r="H4" s="223" t="e">
        <f>SUM(+ROUND((H3*1.66666),6))</f>
        <v>#N/A</v>
      </c>
      <c r="J4" s="243">
        <v>20.69</v>
      </c>
    </row>
    <row r="5" spans="1:14" ht="14" hidden="1">
      <c r="A5" s="79">
        <v>2.7893518518518519E-3</v>
      </c>
      <c r="B5" s="107">
        <v>6.05</v>
      </c>
      <c r="D5" s="85">
        <v>0.34989999999999999</v>
      </c>
      <c r="E5" s="86">
        <v>0.01</v>
      </c>
      <c r="G5" s="84" t="s">
        <v>44</v>
      </c>
      <c r="H5" s="173" t="e">
        <f>SUM(+ROUND((H3*2),2))</f>
        <v>#N/A</v>
      </c>
      <c r="J5" s="244">
        <v>25.3</v>
      </c>
    </row>
    <row r="6" spans="1:14" ht="14" hidden="1">
      <c r="A6" s="79">
        <v>5.5555555555555558E-3</v>
      </c>
      <c r="B6" s="107">
        <v>6.05</v>
      </c>
      <c r="D6" s="85">
        <v>0.35</v>
      </c>
      <c r="E6" s="86">
        <v>1.4999999999999999E-2</v>
      </c>
      <c r="G6" s="84" t="s">
        <v>45</v>
      </c>
      <c r="H6" s="225" t="e">
        <f>SUM(+ROUND((H3*0.88),5))</f>
        <v>#N/A</v>
      </c>
      <c r="J6" s="243">
        <v>11.1</v>
      </c>
    </row>
    <row r="7" spans="1:14" ht="14" hidden="1">
      <c r="A7" s="79">
        <v>5.5671296296296302E-3</v>
      </c>
      <c r="B7" s="107">
        <v>12.115</v>
      </c>
      <c r="D7" s="85">
        <v>0.39989999999999998</v>
      </c>
      <c r="E7" s="86">
        <v>1.4999999999999999E-2</v>
      </c>
      <c r="G7" s="84" t="s">
        <v>46</v>
      </c>
      <c r="H7" s="224" t="e">
        <f>SUM(+ROUND((H3*1.25),4))</f>
        <v>#N/A</v>
      </c>
      <c r="J7" s="243">
        <v>16.149999999999999</v>
      </c>
    </row>
    <row r="8" spans="1:14" ht="15" hidden="1" thickBot="1">
      <c r="A8" s="79">
        <v>8.3333333333333332E-3</v>
      </c>
      <c r="B8" s="107">
        <v>12.115</v>
      </c>
      <c r="D8" s="85">
        <v>0.4</v>
      </c>
      <c r="E8" s="86">
        <v>0.02</v>
      </c>
      <c r="G8" s="87" t="s">
        <v>60</v>
      </c>
      <c r="H8" s="174" t="s">
        <v>59</v>
      </c>
      <c r="J8" s="245">
        <v>9.64</v>
      </c>
      <c r="N8" s="178"/>
    </row>
    <row r="9" spans="1:14" ht="14" hidden="1" thickBot="1">
      <c r="A9" s="79">
        <v>8.3449074074074085E-3</v>
      </c>
      <c r="B9" s="107">
        <v>18.190000000000001</v>
      </c>
      <c r="D9" s="85">
        <v>0.44990000000000002</v>
      </c>
      <c r="E9" s="86">
        <v>0.02</v>
      </c>
      <c r="H9" s="88"/>
      <c r="J9" s="191"/>
    </row>
    <row r="10" spans="1:14" ht="14" hidden="1" thickBot="1">
      <c r="A10" s="79">
        <v>1.1111111111111112E-2</v>
      </c>
      <c r="B10" s="107">
        <v>18.190000000000001</v>
      </c>
      <c r="D10" s="85">
        <v>0.45</v>
      </c>
      <c r="E10" s="86">
        <v>2.5000000000000001E-2</v>
      </c>
      <c r="G10" s="89">
        <f>'PfM use - summary'!H15</f>
        <v>0</v>
      </c>
      <c r="H10" s="90" t="e">
        <f>LOOKUP(G10,time,interp09)</f>
        <v>#N/A</v>
      </c>
    </row>
    <row r="11" spans="1:14" hidden="1">
      <c r="A11" s="79">
        <v>1.1122685185185185E-2</v>
      </c>
      <c r="B11" s="107">
        <v>24.225000000000001</v>
      </c>
      <c r="D11" s="85">
        <v>0.49990000000000001</v>
      </c>
      <c r="E11" s="86">
        <v>2.5000000000000001E-2</v>
      </c>
    </row>
    <row r="12" spans="1:14" hidden="1">
      <c r="A12" s="79">
        <v>1.3888888888888888E-2</v>
      </c>
      <c r="B12" s="107">
        <v>24.225000000000001</v>
      </c>
      <c r="D12" s="85">
        <v>0.5</v>
      </c>
      <c r="E12" s="86">
        <v>0.03</v>
      </c>
      <c r="G12" s="99"/>
      <c r="H12" s="88" t="e">
        <f>SUM(H10*1.5)</f>
        <v>#N/A</v>
      </c>
    </row>
    <row r="13" spans="1:14" hidden="1">
      <c r="A13" s="79">
        <v>1.3900462962962962E-2</v>
      </c>
      <c r="B13" s="107">
        <v>34.225000000000001</v>
      </c>
      <c r="D13" s="85">
        <v>0.54990000000000006</v>
      </c>
      <c r="E13" s="86">
        <v>0.03</v>
      </c>
    </row>
    <row r="14" spans="1:14" hidden="1">
      <c r="A14" s="79">
        <v>1.6666666666666666E-2</v>
      </c>
      <c r="B14" s="107">
        <v>34.225000000000001</v>
      </c>
      <c r="D14" s="82">
        <v>0.55000000000000004</v>
      </c>
      <c r="E14" s="86">
        <v>0.04</v>
      </c>
    </row>
    <row r="15" spans="1:14" hidden="1">
      <c r="A15" s="79">
        <v>1.667824074074074E-2</v>
      </c>
      <c r="B15" s="107">
        <v>44.414999999999999</v>
      </c>
      <c r="D15" s="82">
        <v>0.55989999999999995</v>
      </c>
      <c r="E15" s="86">
        <v>0.04</v>
      </c>
    </row>
    <row r="16" spans="1:14" hidden="1">
      <c r="A16" s="79">
        <v>1.9444444444444445E-2</v>
      </c>
      <c r="B16" s="107">
        <v>44.414999999999999</v>
      </c>
      <c r="D16" s="91">
        <v>0.6</v>
      </c>
      <c r="E16" s="86">
        <v>4.4999999999999998E-2</v>
      </c>
    </row>
    <row r="17" spans="1:5" hidden="1">
      <c r="A17" s="79">
        <v>1.9456018518518518E-2</v>
      </c>
      <c r="B17" s="107">
        <v>54.515000000000001</v>
      </c>
      <c r="D17" s="82">
        <v>0.64990000000000003</v>
      </c>
      <c r="E17" s="86">
        <v>4.4999999999999998E-2</v>
      </c>
    </row>
    <row r="18" spans="1:5" hidden="1">
      <c r="A18" s="79">
        <v>2.2222222222222223E-2</v>
      </c>
      <c r="B18" s="107">
        <v>54.515000000000001</v>
      </c>
      <c r="D18" s="91">
        <v>0.65</v>
      </c>
      <c r="E18" s="86">
        <v>0.05</v>
      </c>
    </row>
    <row r="19" spans="1:5" hidden="1">
      <c r="A19" s="79">
        <v>2.2233796296296297E-2</v>
      </c>
      <c r="B19" s="107">
        <v>64.56</v>
      </c>
      <c r="D19" s="82">
        <v>0.69989999999999997</v>
      </c>
      <c r="E19" s="86">
        <v>0.05</v>
      </c>
    </row>
    <row r="20" spans="1:5" hidden="1">
      <c r="A20" s="79">
        <v>2.5000000000000001E-2</v>
      </c>
      <c r="B20" s="107">
        <v>64.56</v>
      </c>
      <c r="D20" s="91">
        <v>0.7</v>
      </c>
      <c r="E20" s="92" t="s">
        <v>61</v>
      </c>
    </row>
    <row r="21" spans="1:5" ht="14" hidden="1" thickBot="1">
      <c r="A21" s="79">
        <v>2.5011574074074075E-2</v>
      </c>
      <c r="B21" s="107">
        <v>76.715000000000003</v>
      </c>
      <c r="D21" s="93">
        <v>1</v>
      </c>
      <c r="E21" s="94" t="s">
        <v>61</v>
      </c>
    </row>
    <row r="22" spans="1:5" ht="14" hidden="1" thickBot="1">
      <c r="A22" s="79">
        <v>2.7777777777777776E-2</v>
      </c>
      <c r="B22" s="107">
        <v>76.715000000000003</v>
      </c>
    </row>
    <row r="23" spans="1:5" ht="14" hidden="1" thickBot="1">
      <c r="A23" s="79">
        <v>2.7789351851851853E-2</v>
      </c>
      <c r="B23" s="107">
        <v>88.814999999999998</v>
      </c>
      <c r="D23" s="97" t="e">
        <f>LOOKUP('PfM use - summary'!D16,percentagecontent,percentagecharge)</f>
        <v>#N/A</v>
      </c>
      <c r="E23" t="s">
        <v>64</v>
      </c>
    </row>
    <row r="24" spans="1:5" hidden="1">
      <c r="A24" s="79">
        <v>3.0555555555555555E-2</v>
      </c>
      <c r="B24" s="107">
        <v>88.814999999999998</v>
      </c>
    </row>
    <row r="25" spans="1:5" hidden="1">
      <c r="A25" s="79">
        <v>3.0567129629629628E-2</v>
      </c>
      <c r="B25" s="107">
        <v>104.98</v>
      </c>
      <c r="D25" s="100" t="e">
        <f>IF(D23="n/a","n/a",(D23*1.5))</f>
        <v>#N/A</v>
      </c>
      <c r="E25" t="s">
        <v>65</v>
      </c>
    </row>
    <row r="26" spans="1:5" hidden="1">
      <c r="A26" s="79">
        <v>3.3333333333333333E-2</v>
      </c>
      <c r="B26" s="107">
        <v>104.98</v>
      </c>
    </row>
    <row r="27" spans="1:5" hidden="1">
      <c r="A27" s="79">
        <v>3.3344907407407406E-2</v>
      </c>
      <c r="B27" s="107">
        <v>121.12</v>
      </c>
      <c r="D27" t="e">
        <f>IF('PfM use - summary'!E19="HR",'.'!D25,'.'!D23)</f>
        <v>#N/A</v>
      </c>
    </row>
    <row r="28" spans="1:5" hidden="1">
      <c r="A28" s="79">
        <v>3.6111111111111115E-2</v>
      </c>
      <c r="B28" s="107">
        <v>121.12</v>
      </c>
    </row>
    <row r="29" spans="1:5" hidden="1">
      <c r="A29" s="79">
        <v>3.6122685185185181E-2</v>
      </c>
      <c r="B29" s="107">
        <v>137.245</v>
      </c>
    </row>
    <row r="30" spans="1:5" hidden="1">
      <c r="A30" s="79">
        <v>3.888888888888889E-2</v>
      </c>
      <c r="B30" s="107">
        <v>137.245</v>
      </c>
    </row>
    <row r="31" spans="1:5" hidden="1">
      <c r="A31" s="95">
        <v>3.8900462962962963E-2</v>
      </c>
      <c r="B31" s="107">
        <v>153.435</v>
      </c>
    </row>
  </sheetData>
  <mergeCells count="1">
    <mergeCell ref="D1:E1"/>
  </mergeCells>
  <phoneticPr fontId="2" type="noConversion"/>
  <dataValidations count="1">
    <dataValidation type="time" allowBlank="1" showInputMessage="1" showErrorMessage="1" error="please use hh:mm:ss format" sqref="L12" xr:uid="{00000000-0002-0000-0500-000000000000}">
      <formula1>0</formula1>
      <formula2>0.0416550925925926</formula2>
    </dataValidation>
  </dataValidations>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Applicant details</vt:lpstr>
      <vt:lpstr>Presentation details</vt:lpstr>
      <vt:lpstr>Music</vt:lpstr>
      <vt:lpstr>PfM use - summary</vt:lpstr>
      <vt:lpstr>PfM use - programme</vt:lpstr>
      <vt:lpstr>.</vt:lpstr>
      <vt:lpstr>interp09</vt:lpstr>
      <vt:lpstr>percentagecharge</vt:lpstr>
      <vt:lpstr>percentagecontent</vt:lpstr>
      <vt:lpstr>'Applicant details'!Print_Area</vt:lpstr>
      <vt:lpstr>Music!Print_Area</vt:lpstr>
      <vt:lpstr>'PfM use - programme'!Print_Area</vt:lpstr>
      <vt:lpstr>'PfM use - summary'!Print_Area</vt:lpstr>
      <vt:lpstr>'Presentation details'!Print_Area</vt:lpstr>
      <vt:lpstr>time</vt:lpstr>
    </vt:vector>
  </TitlesOfParts>
  <Company>MCPS-PRS-Alliance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DCork</dc:creator>
  <cp:lastModifiedBy>James Coleman</cp:lastModifiedBy>
  <cp:lastPrinted>2009-01-08T14:42:28Z</cp:lastPrinted>
  <dcterms:created xsi:type="dcterms:W3CDTF">2007-05-22T11:02:56Z</dcterms:created>
  <dcterms:modified xsi:type="dcterms:W3CDTF">2022-12-06T09:41:44Z</dcterms:modified>
</cp:coreProperties>
</file>